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Georgien\Project Documents\Progress Reports\2nd Progress Report\"/>
    </mc:Choice>
  </mc:AlternateContent>
  <xr:revisionPtr revIDLastSave="0" documentId="13_ncr:1_{D322BF14-DCAB-488C-82EC-F1B711172B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04.2020 - 09.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J81" i="1"/>
  <c r="I81" i="1"/>
  <c r="H81" i="1"/>
  <c r="G81" i="1"/>
  <c r="F81" i="1"/>
  <c r="E81" i="1"/>
  <c r="D81" i="1"/>
  <c r="C81" i="1"/>
  <c r="B81" i="1"/>
  <c r="Q73" i="1"/>
  <c r="P73" i="1"/>
  <c r="O73" i="1"/>
  <c r="N73" i="1"/>
  <c r="M73" i="1"/>
  <c r="L73" i="1"/>
  <c r="J73" i="1"/>
  <c r="I73" i="1"/>
  <c r="H73" i="1"/>
  <c r="G73" i="1"/>
  <c r="F73" i="1"/>
  <c r="E73" i="1"/>
  <c r="D73" i="1"/>
  <c r="C73" i="1"/>
  <c r="B73" i="1"/>
  <c r="Q65" i="1"/>
  <c r="P65" i="1"/>
  <c r="O65" i="1"/>
  <c r="N65" i="1"/>
  <c r="M65" i="1"/>
  <c r="L65" i="1"/>
  <c r="J65" i="1"/>
  <c r="I65" i="1"/>
  <c r="H65" i="1"/>
  <c r="G65" i="1"/>
  <c r="F65" i="1"/>
  <c r="E65" i="1"/>
  <c r="D65" i="1"/>
  <c r="C65" i="1"/>
  <c r="B65" i="1"/>
  <c r="Q57" i="1"/>
  <c r="P57" i="1"/>
  <c r="O57" i="1"/>
  <c r="N57" i="1"/>
  <c r="M57" i="1"/>
  <c r="L57" i="1"/>
  <c r="J57" i="1"/>
  <c r="I57" i="1"/>
  <c r="H57" i="1"/>
  <c r="G57" i="1"/>
  <c r="F57" i="1"/>
  <c r="E57" i="1"/>
  <c r="D57" i="1"/>
  <c r="C57" i="1"/>
  <c r="B57" i="1"/>
  <c r="Q49" i="1"/>
  <c r="P49" i="1"/>
  <c r="O49" i="1"/>
  <c r="N49" i="1"/>
  <c r="M49" i="1"/>
  <c r="L49" i="1"/>
  <c r="J49" i="1"/>
  <c r="I49" i="1"/>
  <c r="H49" i="1"/>
  <c r="G49" i="1"/>
  <c r="F49" i="1"/>
  <c r="E49" i="1"/>
  <c r="D49" i="1"/>
  <c r="C49" i="1"/>
  <c r="B49" i="1"/>
  <c r="Q41" i="1"/>
  <c r="P41" i="1"/>
  <c r="O41" i="1"/>
  <c r="N41" i="1"/>
  <c r="M41" i="1"/>
  <c r="L41" i="1"/>
  <c r="J41" i="1"/>
  <c r="I41" i="1"/>
  <c r="H41" i="1"/>
  <c r="G41" i="1"/>
  <c r="F41" i="1"/>
  <c r="E41" i="1"/>
  <c r="D41" i="1"/>
  <c r="C41" i="1"/>
  <c r="B41" i="1"/>
  <c r="L15" i="1" l="1"/>
  <c r="E15" i="1"/>
  <c r="J12" i="1"/>
  <c r="J14" i="1" s="1"/>
  <c r="I12" i="1"/>
  <c r="H12" i="1"/>
  <c r="H14" i="1" s="1"/>
  <c r="J33" i="1"/>
  <c r="I33" i="1"/>
  <c r="H33" i="1"/>
  <c r="B33" i="1"/>
  <c r="F33" i="1"/>
  <c r="L33" i="1"/>
  <c r="J25" i="1"/>
  <c r="I25" i="1"/>
  <c r="H25" i="1"/>
  <c r="I14" i="1"/>
  <c r="Q16" i="1"/>
  <c r="P16" i="1"/>
  <c r="O16" i="1"/>
  <c r="B3" i="1"/>
  <c r="B15" i="1" s="1"/>
  <c r="G33" i="1"/>
  <c r="E33" i="1"/>
  <c r="G25" i="1"/>
  <c r="F25" i="1"/>
  <c r="E25" i="1"/>
  <c r="K6" i="1"/>
  <c r="G6" i="1"/>
  <c r="F6" i="1"/>
  <c r="E6" i="1"/>
  <c r="K5" i="1"/>
  <c r="G5" i="1"/>
  <c r="F5" i="1"/>
  <c r="E5" i="1"/>
  <c r="E13" i="1" s="1"/>
  <c r="K12" i="1" l="1"/>
  <c r="K14" i="1" s="1"/>
  <c r="E12" i="1"/>
  <c r="E14" i="1" s="1"/>
  <c r="F12" i="1"/>
  <c r="F14" i="1" s="1"/>
  <c r="G12" i="1"/>
  <c r="G14" i="1" s="1"/>
  <c r="C6" i="1" l="1"/>
  <c r="D6" i="1"/>
  <c r="L6" i="1"/>
  <c r="M6" i="1"/>
  <c r="N6" i="1"/>
  <c r="O6" i="1"/>
  <c r="P6" i="1"/>
  <c r="Q6" i="1"/>
  <c r="C5" i="1"/>
  <c r="D5" i="1"/>
  <c r="L5" i="1"/>
  <c r="M5" i="1"/>
  <c r="M12" i="1" s="1"/>
  <c r="N5" i="1"/>
  <c r="O5" i="1"/>
  <c r="P5" i="1"/>
  <c r="Q5" i="1"/>
  <c r="Q12" i="1" s="1"/>
  <c r="B6" i="1"/>
  <c r="B5" i="1"/>
  <c r="B13" i="1" s="1"/>
  <c r="L13" i="1" l="1"/>
  <c r="O12" i="1"/>
  <c r="C12" i="1"/>
  <c r="D12" i="1"/>
  <c r="N12" i="1"/>
  <c r="P12" i="1"/>
  <c r="L12" i="1"/>
  <c r="B12" i="1"/>
  <c r="B14" i="1" s="1"/>
  <c r="C33" i="1" l="1"/>
  <c r="D33" i="1"/>
  <c r="M33" i="1"/>
  <c r="N33" i="1"/>
  <c r="O33" i="1"/>
  <c r="P33" i="1"/>
  <c r="Q33" i="1"/>
  <c r="B25" i="1"/>
  <c r="C25" i="1"/>
  <c r="D25" i="1"/>
  <c r="L25" i="1"/>
  <c r="M25" i="1"/>
  <c r="N25" i="1"/>
  <c r="O25" i="1"/>
  <c r="P25" i="1"/>
  <c r="Q25" i="1"/>
  <c r="C14" i="1" l="1"/>
  <c r="P14" i="1"/>
  <c r="M14" i="1"/>
  <c r="Q14" i="1"/>
  <c r="O14" i="1"/>
  <c r="N14" i="1"/>
  <c r="L14" i="1"/>
  <c r="D14" i="1"/>
  <c r="D3" i="2"/>
  <c r="E3" i="2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</calcChain>
</file>

<file path=xl/sharedStrings.xml><?xml version="1.0" encoding="utf-8"?>
<sst xmlns="http://schemas.openxmlformats.org/spreadsheetml/2006/main" count="89" uniqueCount="84">
  <si>
    <t>Expert</t>
  </si>
  <si>
    <t>Heinrich Duffner</t>
  </si>
  <si>
    <t>Claus Moller</t>
  </si>
  <si>
    <t>Days used per Month</t>
  </si>
  <si>
    <t>Experts</t>
  </si>
  <si>
    <t>04.2020 - 09.2020</t>
  </si>
  <si>
    <t>SNKE 1</t>
  </si>
  <si>
    <t>SNKE 2</t>
  </si>
  <si>
    <t>SNKE 3</t>
  </si>
  <si>
    <t>SNKE 4</t>
  </si>
  <si>
    <t>SNKE 5</t>
  </si>
  <si>
    <t>SNKE 6</t>
  </si>
  <si>
    <t>SNKE 7</t>
  </si>
  <si>
    <t>SNKE 8</t>
  </si>
  <si>
    <t>JNKE 1</t>
  </si>
  <si>
    <t>JNKE 2</t>
  </si>
  <si>
    <t>JNKE 3</t>
  </si>
  <si>
    <t>JNKE 4</t>
  </si>
  <si>
    <t>David Handley</t>
  </si>
  <si>
    <t xml:space="preserve">Projected </t>
  </si>
  <si>
    <t xml:space="preserve">Allocated </t>
  </si>
  <si>
    <t xml:space="preserve">Used </t>
  </si>
  <si>
    <t xml:space="preserve">Remaining </t>
  </si>
  <si>
    <t>D Handley</t>
  </si>
  <si>
    <t>Position</t>
  </si>
  <si>
    <t>TL / KE1</t>
  </si>
  <si>
    <t>KE2</t>
  </si>
  <si>
    <t>KE3</t>
  </si>
  <si>
    <t>LT JNKE</t>
  </si>
  <si>
    <t>H Duffner</t>
  </si>
  <si>
    <t>C Nue Moller</t>
  </si>
  <si>
    <t>A Kitiashvili</t>
  </si>
  <si>
    <t>A Diakonidze</t>
  </si>
  <si>
    <t>T Khubulava</t>
  </si>
  <si>
    <t>P Woods</t>
  </si>
  <si>
    <t>M Fras</t>
  </si>
  <si>
    <t>L Stevenson</t>
  </si>
  <si>
    <t>M Mizandari</t>
  </si>
  <si>
    <t>N Sumbadze</t>
  </si>
  <si>
    <t>M Maisuradze</t>
  </si>
  <si>
    <t>I Badurashvili</t>
  </si>
  <si>
    <t>ST JNKE</t>
  </si>
  <si>
    <t>Total days allocated</t>
  </si>
  <si>
    <t>Days used in RP1</t>
  </si>
  <si>
    <t>Days used in RP2</t>
  </si>
  <si>
    <t>Days used in RP3</t>
  </si>
  <si>
    <t>Days used in RP5</t>
  </si>
  <si>
    <t>Days used in RP6</t>
  </si>
  <si>
    <t>Days used in RP7</t>
  </si>
  <si>
    <t>Days used in RP8</t>
  </si>
  <si>
    <t>Cumulative days used</t>
  </si>
  <si>
    <t>35 (TBA)</t>
  </si>
  <si>
    <t>RP1, 10.2019-02.2020</t>
  </si>
  <si>
    <t>RP1 Total</t>
  </si>
  <si>
    <t>RP2 Total</t>
  </si>
  <si>
    <t>RP2, 03.2020-08.2020</t>
  </si>
  <si>
    <t>RP3 Total</t>
  </si>
  <si>
    <t>RP4, 03.2021-08.2021</t>
  </si>
  <si>
    <t>RP3, 09.2020-02.2021</t>
  </si>
  <si>
    <t>RP4 Total</t>
  </si>
  <si>
    <t>RP5, 09.2021-02.2022</t>
  </si>
  <si>
    <t>RP5 Total</t>
  </si>
  <si>
    <t>RP6 Total</t>
  </si>
  <si>
    <t>RP6, 03.2022-08.2022</t>
  </si>
  <si>
    <t>RP7, 09.2022-02.2023</t>
  </si>
  <si>
    <t>RP7 Total</t>
  </si>
  <si>
    <t>RP8, 03.2023-08.2023</t>
  </si>
  <si>
    <t>RP8 Total</t>
  </si>
  <si>
    <t>Cum. days / Cat. Exp.</t>
  </si>
  <si>
    <t>Total days / Cat. Exp.</t>
  </si>
  <si>
    <t>Avail. Days / Cat. Exp.</t>
  </si>
  <si>
    <t>Remaining days / Exp.</t>
  </si>
  <si>
    <t>Planned for RP 3</t>
  </si>
  <si>
    <t>Planned for RP 4</t>
  </si>
  <si>
    <t>20 (TBA)</t>
  </si>
  <si>
    <t>SNKE C4</t>
  </si>
  <si>
    <t>SNKE C1/3</t>
  </si>
  <si>
    <t>SNKE C1/2</t>
  </si>
  <si>
    <t>SNKE C6</t>
  </si>
  <si>
    <t>SNKE C5</t>
  </si>
  <si>
    <t>SNKE C2</t>
  </si>
  <si>
    <t>IT Exp. (na)</t>
  </si>
  <si>
    <t>LPE Exp. (na)</t>
  </si>
  <si>
    <t>Entr. Exp. (na)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</si>
</sst>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.yy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1" xfId="0" applyFont="1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164" fontId="0" fillId="4" borderId="1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/>
    <xf numFmtId="164" fontId="3" fillId="5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5" borderId="0" xfId="0" applyNumberFormat="1" applyFont="1" applyFill="1" applyAlignment="1">
      <alignment horizontal="center"/>
    </xf>
    <xf numFmtId="0" fontId="3" fillId="5" borderId="1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 textRotation="90"/>
    </xf>
    <xf numFmtId="0" fontId="5" fillId="6" borderId="23" xfId="0" applyFont="1" applyFill="1" applyBorder="1" applyAlignment="1">
      <alignment horizontal="center" textRotation="90"/>
    </xf>
    <xf numFmtId="0" fontId="5" fillId="3" borderId="16" xfId="0" applyFont="1" applyFill="1" applyBorder="1" applyAlignment="1">
      <alignment horizontal="left"/>
    </xf>
    <xf numFmtId="0" fontId="5" fillId="6" borderId="25" xfId="0" applyFont="1" applyFill="1" applyBorder="1" applyAlignment="1">
      <alignment horizontal="left"/>
    </xf>
    <xf numFmtId="0" fontId="3" fillId="6" borderId="25" xfId="0" applyFont="1" applyFill="1" applyBorder="1" applyAlignment="1">
      <alignment horizontal="left"/>
    </xf>
    <xf numFmtId="0" fontId="6" fillId="6" borderId="26" xfId="0" applyFont="1" applyFill="1" applyBorder="1" applyAlignment="1">
      <alignment horizontal="left"/>
    </xf>
    <xf numFmtId="0" fontId="5" fillId="6" borderId="21" xfId="0" applyFont="1" applyFill="1" applyBorder="1" applyAlignment="1">
      <alignment horizontal="center" textRotation="90"/>
    </xf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left"/>
    </xf>
    <xf numFmtId="0" fontId="5" fillId="8" borderId="31" xfId="0" applyFont="1" applyFill="1" applyBorder="1" applyAlignment="1">
      <alignment horizontal="center"/>
    </xf>
    <xf numFmtId="0" fontId="5" fillId="8" borderId="32" xfId="0" applyFont="1" applyFill="1" applyBorder="1" applyAlignment="1">
      <alignment horizontal="center"/>
    </xf>
    <xf numFmtId="0" fontId="5" fillId="8" borderId="33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left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" fontId="3" fillId="7" borderId="10" xfId="0" applyNumberFormat="1" applyFont="1" applyFill="1" applyBorder="1" applyAlignment="1">
      <alignment horizontal="left"/>
    </xf>
    <xf numFmtId="164" fontId="3" fillId="7" borderId="38" xfId="0" applyNumberFormat="1" applyFont="1" applyFill="1" applyBorder="1" applyAlignment="1">
      <alignment horizontal="left"/>
    </xf>
    <xf numFmtId="0" fontId="3" fillId="7" borderId="4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45" xfId="0" applyFont="1" applyFill="1" applyBorder="1" applyAlignment="1">
      <alignment horizontal="center" vertical="center"/>
    </xf>
    <xf numFmtId="164" fontId="5" fillId="7" borderId="41" xfId="0" applyNumberFormat="1" applyFont="1" applyFill="1" applyBorder="1" applyAlignment="1">
      <alignment horizontal="left"/>
    </xf>
    <xf numFmtId="164" fontId="3" fillId="7" borderId="42" xfId="0" applyNumberFormat="1" applyFont="1" applyFill="1" applyBorder="1" applyAlignment="1">
      <alignment horizontal="left"/>
    </xf>
    <xf numFmtId="164" fontId="3" fillId="7" borderId="43" xfId="0" applyNumberFormat="1" applyFont="1" applyFill="1" applyBorder="1" applyAlignment="1">
      <alignment horizontal="left"/>
    </xf>
    <xf numFmtId="164" fontId="5" fillId="7" borderId="42" xfId="0" applyNumberFormat="1" applyFont="1" applyFill="1" applyBorder="1" applyAlignment="1">
      <alignment horizontal="left"/>
    </xf>
    <xf numFmtId="164" fontId="5" fillId="7" borderId="43" xfId="0" applyNumberFormat="1" applyFont="1" applyFill="1" applyBorder="1" applyAlignment="1">
      <alignment horizontal="left"/>
    </xf>
    <xf numFmtId="17" fontId="3" fillId="7" borderId="17" xfId="0" applyNumberFormat="1" applyFont="1" applyFill="1" applyBorder="1" applyAlignment="1">
      <alignment horizontal="left"/>
    </xf>
    <xf numFmtId="17" fontId="3" fillId="7" borderId="2" xfId="0" applyNumberFormat="1" applyFont="1" applyFill="1" applyBorder="1" applyAlignment="1">
      <alignment horizontal="left"/>
    </xf>
    <xf numFmtId="164" fontId="3" fillId="7" borderId="37" xfId="0" applyNumberFormat="1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9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164" fontId="5" fillId="7" borderId="0" xfId="0" applyNumberFormat="1" applyFont="1" applyFill="1" applyBorder="1" applyAlignment="1">
      <alignment horizontal="left"/>
    </xf>
    <xf numFmtId="164" fontId="5" fillId="7" borderId="46" xfId="0" applyNumberFormat="1" applyFont="1" applyFill="1" applyBorder="1" applyAlignment="1">
      <alignment horizontal="left"/>
    </xf>
    <xf numFmtId="17" fontId="3" fillId="7" borderId="30" xfId="0" applyNumberFormat="1" applyFont="1" applyFill="1" applyBorder="1" applyAlignment="1">
      <alignment horizontal="left"/>
    </xf>
    <xf numFmtId="17" fontId="3" fillId="7" borderId="25" xfId="0" applyNumberFormat="1" applyFont="1" applyFill="1" applyBorder="1" applyAlignment="1">
      <alignment horizontal="left"/>
    </xf>
    <xf numFmtId="164" fontId="3" fillId="7" borderId="26" xfId="0" applyNumberFormat="1" applyFont="1" applyFill="1" applyBorder="1" applyAlignment="1">
      <alignment horizontal="left"/>
    </xf>
    <xf numFmtId="164" fontId="5" fillId="7" borderId="4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0"/>
  <sheetViews>
    <sheetView tabSelected="1" zoomScale="150" zoomScaleNormal="150" workbookViewId="0">
      <selection activeCell="B85" sqref="B85"/>
    </sheetView>
  </sheetViews>
  <sheetFormatPr defaultRowHeight="15" customHeight="1" x14ac:dyDescent="0.25"/>
  <cols>
    <col min="1" max="1" width="18.140625" style="4" customWidth="1"/>
    <col min="2" max="14" width="9.7109375" style="1" customWidth="1"/>
    <col min="15" max="18" width="9.7109375" customWidth="1"/>
  </cols>
  <sheetData>
    <row r="1" spans="1:19" ht="68.25" customHeight="1" thickBot="1" x14ac:dyDescent="0.3">
      <c r="A1" s="39" t="s">
        <v>0</v>
      </c>
      <c r="B1" s="43" t="s">
        <v>23</v>
      </c>
      <c r="C1" s="37" t="s">
        <v>29</v>
      </c>
      <c r="D1" s="38" t="s">
        <v>30</v>
      </c>
      <c r="E1" s="43" t="s">
        <v>34</v>
      </c>
      <c r="F1" s="37" t="s">
        <v>35</v>
      </c>
      <c r="G1" s="37" t="s">
        <v>36</v>
      </c>
      <c r="H1" s="37" t="s">
        <v>81</v>
      </c>
      <c r="I1" s="37" t="s">
        <v>82</v>
      </c>
      <c r="J1" s="37" t="s">
        <v>83</v>
      </c>
      <c r="K1" s="38" t="s">
        <v>37</v>
      </c>
      <c r="L1" s="43" t="s">
        <v>31</v>
      </c>
      <c r="M1" s="37" t="s">
        <v>32</v>
      </c>
      <c r="N1" s="37" t="s">
        <v>33</v>
      </c>
      <c r="O1" s="37" t="s">
        <v>38</v>
      </c>
      <c r="P1" s="37" t="s">
        <v>40</v>
      </c>
      <c r="Q1" s="38" t="s">
        <v>39</v>
      </c>
    </row>
    <row r="2" spans="1:19" ht="16.5" customHeight="1" thickBot="1" x14ac:dyDescent="0.3">
      <c r="A2" s="39" t="s">
        <v>24</v>
      </c>
      <c r="B2" s="47" t="s">
        <v>25</v>
      </c>
      <c r="C2" s="48" t="s">
        <v>26</v>
      </c>
      <c r="D2" s="49" t="s">
        <v>27</v>
      </c>
      <c r="E2" s="47" t="s">
        <v>75</v>
      </c>
      <c r="F2" s="48" t="s">
        <v>76</v>
      </c>
      <c r="G2" s="47" t="s">
        <v>77</v>
      </c>
      <c r="H2" s="47" t="s">
        <v>79</v>
      </c>
      <c r="I2" s="47" t="s">
        <v>75</v>
      </c>
      <c r="J2" s="47" t="s">
        <v>80</v>
      </c>
      <c r="K2" s="50" t="s">
        <v>78</v>
      </c>
      <c r="L2" s="47" t="s">
        <v>28</v>
      </c>
      <c r="M2" s="48" t="s">
        <v>28</v>
      </c>
      <c r="N2" s="48" t="s">
        <v>28</v>
      </c>
      <c r="O2" s="48" t="s">
        <v>41</v>
      </c>
      <c r="P2" s="48" t="s">
        <v>41</v>
      </c>
      <c r="Q2" s="49" t="s">
        <v>41</v>
      </c>
    </row>
    <row r="3" spans="1:19" ht="16.5" customHeight="1" x14ac:dyDescent="0.25">
      <c r="A3" s="56" t="s">
        <v>69</v>
      </c>
      <c r="B3" s="57">
        <f>SUM(B4:D4)</f>
        <v>1870</v>
      </c>
      <c r="C3" s="58"/>
      <c r="D3" s="59"/>
      <c r="E3" s="57">
        <v>850</v>
      </c>
      <c r="F3" s="58"/>
      <c r="G3" s="58"/>
      <c r="H3" s="58"/>
      <c r="I3" s="58"/>
      <c r="J3" s="58"/>
      <c r="K3" s="59"/>
      <c r="L3" s="57">
        <v>1250</v>
      </c>
      <c r="M3" s="58"/>
      <c r="N3" s="58"/>
      <c r="O3" s="58"/>
      <c r="P3" s="58"/>
      <c r="Q3" s="59"/>
    </row>
    <row r="4" spans="1:19" ht="15" customHeight="1" thickBot="1" x14ac:dyDescent="0.3">
      <c r="A4" s="60" t="s">
        <v>42</v>
      </c>
      <c r="B4" s="61">
        <v>800</v>
      </c>
      <c r="C4" s="62">
        <v>770</v>
      </c>
      <c r="D4" s="63">
        <v>300</v>
      </c>
      <c r="E4" s="61">
        <v>70</v>
      </c>
      <c r="F4" s="62">
        <v>40</v>
      </c>
      <c r="G4" s="62">
        <v>40</v>
      </c>
      <c r="H4" s="64">
        <v>0</v>
      </c>
      <c r="I4" s="64">
        <v>0</v>
      </c>
      <c r="J4" s="64">
        <v>0</v>
      </c>
      <c r="K4" s="63">
        <v>120</v>
      </c>
      <c r="L4" s="61">
        <v>420</v>
      </c>
      <c r="M4" s="62">
        <v>520</v>
      </c>
      <c r="N4" s="62">
        <v>80</v>
      </c>
      <c r="O4" s="62">
        <v>35</v>
      </c>
      <c r="P4" s="62">
        <v>30</v>
      </c>
      <c r="Q4" s="63">
        <v>12</v>
      </c>
    </row>
    <row r="5" spans="1:19" ht="15" customHeight="1" x14ac:dyDescent="0.25">
      <c r="A5" s="51" t="s">
        <v>43</v>
      </c>
      <c r="B5" s="52">
        <f>SUM(B20:B24)</f>
        <v>87</v>
      </c>
      <c r="C5" s="53">
        <f>SUM(C20:C24)</f>
        <v>96</v>
      </c>
      <c r="D5" s="54">
        <f>SUM(D20:D24)</f>
        <v>37</v>
      </c>
      <c r="E5" s="52">
        <f t="shared" ref="E5:K5" si="0">SUM(E20:E24)</f>
        <v>0</v>
      </c>
      <c r="F5" s="53">
        <f t="shared" si="0"/>
        <v>0</v>
      </c>
      <c r="G5" s="53">
        <f t="shared" si="0"/>
        <v>0</v>
      </c>
      <c r="H5" s="55">
        <v>0</v>
      </c>
      <c r="I5" s="55">
        <v>0</v>
      </c>
      <c r="J5" s="55">
        <v>0</v>
      </c>
      <c r="K5" s="54">
        <f t="shared" si="0"/>
        <v>0</v>
      </c>
      <c r="L5" s="52">
        <f t="shared" ref="L5:Q5" si="1">SUM(L20:L24)</f>
        <v>26</v>
      </c>
      <c r="M5" s="53">
        <f t="shared" si="1"/>
        <v>13.5</v>
      </c>
      <c r="N5" s="53">
        <f t="shared" si="1"/>
        <v>6</v>
      </c>
      <c r="O5" s="53">
        <f t="shared" si="1"/>
        <v>0</v>
      </c>
      <c r="P5" s="53">
        <f t="shared" si="1"/>
        <v>0</v>
      </c>
      <c r="Q5" s="54">
        <f t="shared" si="1"/>
        <v>0</v>
      </c>
    </row>
    <row r="6" spans="1:19" ht="15" customHeight="1" x14ac:dyDescent="0.25">
      <c r="A6" s="41" t="s">
        <v>44</v>
      </c>
      <c r="B6" s="24">
        <f>SUM(B27:B32)</f>
        <v>115</v>
      </c>
      <c r="C6" s="15">
        <f>SUM(C27:C32)</f>
        <v>106</v>
      </c>
      <c r="D6" s="25">
        <f>SUM(D27:D32)</f>
        <v>25</v>
      </c>
      <c r="E6" s="24">
        <f t="shared" ref="E6:K6" si="2">SUM(E27:E32)</f>
        <v>0</v>
      </c>
      <c r="F6" s="15">
        <f t="shared" si="2"/>
        <v>21</v>
      </c>
      <c r="G6" s="15">
        <f t="shared" si="2"/>
        <v>6</v>
      </c>
      <c r="H6" s="27">
        <v>0</v>
      </c>
      <c r="I6" s="27">
        <v>0</v>
      </c>
      <c r="J6" s="27">
        <v>0</v>
      </c>
      <c r="K6" s="25">
        <f t="shared" si="2"/>
        <v>0</v>
      </c>
      <c r="L6" s="24">
        <f t="shared" ref="L6:Q6" si="3">SUM(L27:L32)</f>
        <v>101.5</v>
      </c>
      <c r="M6" s="15">
        <f t="shared" si="3"/>
        <v>46</v>
      </c>
      <c r="N6" s="15">
        <f t="shared" si="3"/>
        <v>7</v>
      </c>
      <c r="O6" s="15">
        <f t="shared" si="3"/>
        <v>0</v>
      </c>
      <c r="P6" s="15">
        <f t="shared" si="3"/>
        <v>0</v>
      </c>
      <c r="Q6" s="25">
        <f t="shared" si="3"/>
        <v>0</v>
      </c>
      <c r="S6" s="26"/>
    </row>
    <row r="7" spans="1:19" ht="15" customHeight="1" x14ac:dyDescent="0.25">
      <c r="A7" s="41" t="s">
        <v>45</v>
      </c>
      <c r="B7" s="24"/>
      <c r="C7" s="15"/>
      <c r="D7" s="25"/>
      <c r="E7" s="24"/>
      <c r="F7" s="15"/>
      <c r="G7" s="15"/>
      <c r="H7" s="27"/>
      <c r="I7" s="27"/>
      <c r="J7" s="27"/>
      <c r="K7" s="25"/>
      <c r="L7" s="24"/>
      <c r="M7" s="15"/>
      <c r="N7" s="15"/>
      <c r="O7" s="15"/>
      <c r="P7" s="15"/>
      <c r="Q7" s="25"/>
    </row>
    <row r="8" spans="1:19" ht="15" customHeight="1" x14ac:dyDescent="0.25">
      <c r="A8" s="41" t="s">
        <v>46</v>
      </c>
      <c r="B8" s="24"/>
      <c r="C8" s="15"/>
      <c r="D8" s="25"/>
      <c r="E8" s="24"/>
      <c r="F8" s="15"/>
      <c r="G8" s="15"/>
      <c r="H8" s="27"/>
      <c r="I8" s="27"/>
      <c r="J8" s="27"/>
      <c r="K8" s="25"/>
      <c r="L8" s="24"/>
      <c r="M8" s="15"/>
      <c r="N8" s="15"/>
      <c r="O8" s="15"/>
      <c r="P8" s="15"/>
      <c r="Q8" s="25"/>
    </row>
    <row r="9" spans="1:19" ht="15" customHeight="1" x14ac:dyDescent="0.25">
      <c r="A9" s="41" t="s">
        <v>47</v>
      </c>
      <c r="B9" s="24"/>
      <c r="C9" s="15"/>
      <c r="D9" s="25"/>
      <c r="E9" s="24"/>
      <c r="F9" s="15"/>
      <c r="G9" s="15"/>
      <c r="H9" s="27"/>
      <c r="I9" s="27"/>
      <c r="J9" s="27"/>
      <c r="K9" s="25"/>
      <c r="L9" s="24"/>
      <c r="M9" s="15"/>
      <c r="N9" s="15"/>
      <c r="O9" s="15"/>
      <c r="P9" s="15"/>
      <c r="Q9" s="25"/>
    </row>
    <row r="10" spans="1:19" ht="15" customHeight="1" x14ac:dyDescent="0.25">
      <c r="A10" s="41" t="s">
        <v>48</v>
      </c>
      <c r="B10" s="24"/>
      <c r="C10" s="15"/>
      <c r="D10" s="25"/>
      <c r="E10" s="24"/>
      <c r="F10" s="15"/>
      <c r="G10" s="15"/>
      <c r="H10" s="27"/>
      <c r="I10" s="27"/>
      <c r="J10" s="27"/>
      <c r="K10" s="25"/>
      <c r="L10" s="24"/>
      <c r="M10" s="15"/>
      <c r="N10" s="15"/>
      <c r="O10" s="15"/>
      <c r="P10" s="15"/>
      <c r="Q10" s="25"/>
    </row>
    <row r="11" spans="1:19" ht="15" customHeight="1" thickBot="1" x14ac:dyDescent="0.3">
      <c r="A11" s="65" t="s">
        <v>49</v>
      </c>
      <c r="B11" s="66"/>
      <c r="C11" s="67"/>
      <c r="D11" s="68"/>
      <c r="E11" s="66"/>
      <c r="F11" s="67"/>
      <c r="G11" s="67"/>
      <c r="H11" s="69"/>
      <c r="I11" s="69"/>
      <c r="J11" s="69"/>
      <c r="K11" s="68"/>
      <c r="L11" s="66"/>
      <c r="M11" s="67"/>
      <c r="N11" s="67"/>
      <c r="O11" s="67"/>
      <c r="P11" s="67"/>
      <c r="Q11" s="68"/>
    </row>
    <row r="12" spans="1:19" ht="15" customHeight="1" x14ac:dyDescent="0.25">
      <c r="A12" s="56" t="s">
        <v>50</v>
      </c>
      <c r="B12" s="74">
        <f>SUM(B5:B11)</f>
        <v>202</v>
      </c>
      <c r="C12" s="75">
        <f t="shared" ref="C12:Q12" si="4">SUM(C5:C11)</f>
        <v>202</v>
      </c>
      <c r="D12" s="76">
        <f t="shared" si="4"/>
        <v>62</v>
      </c>
      <c r="E12" s="74">
        <f t="shared" ref="E12:K12" si="5">SUM(E5:E11)</f>
        <v>0</v>
      </c>
      <c r="F12" s="75">
        <f t="shared" si="5"/>
        <v>21</v>
      </c>
      <c r="G12" s="75">
        <f t="shared" si="5"/>
        <v>6</v>
      </c>
      <c r="H12" s="75">
        <f t="shared" si="5"/>
        <v>0</v>
      </c>
      <c r="I12" s="75">
        <f t="shared" si="5"/>
        <v>0</v>
      </c>
      <c r="J12" s="75">
        <f t="shared" si="5"/>
        <v>0</v>
      </c>
      <c r="K12" s="76">
        <f t="shared" si="5"/>
        <v>0</v>
      </c>
      <c r="L12" s="74">
        <f t="shared" si="4"/>
        <v>127.5</v>
      </c>
      <c r="M12" s="75">
        <f t="shared" si="4"/>
        <v>59.5</v>
      </c>
      <c r="N12" s="75">
        <f t="shared" si="4"/>
        <v>13</v>
      </c>
      <c r="O12" s="75">
        <f t="shared" si="4"/>
        <v>0</v>
      </c>
      <c r="P12" s="75">
        <f t="shared" si="4"/>
        <v>0</v>
      </c>
      <c r="Q12" s="76">
        <f t="shared" si="4"/>
        <v>0</v>
      </c>
    </row>
    <row r="13" spans="1:19" ht="15" customHeight="1" x14ac:dyDescent="0.25">
      <c r="A13" s="40" t="s">
        <v>68</v>
      </c>
      <c r="B13" s="34">
        <f>SUM(B5:B11)+SUM(C5:C11)+SUM(D5:D11)</f>
        <v>466</v>
      </c>
      <c r="C13" s="35"/>
      <c r="D13" s="36"/>
      <c r="E13" s="34">
        <f>SUM(E5:E11)+SUM(F5:F11)+SUM(G5:G11)+SUM(K5:K11)+SUM(H5:H11)+SUM(I5:I11)+SUM(J5:J11)</f>
        <v>27</v>
      </c>
      <c r="F13" s="35"/>
      <c r="G13" s="35"/>
      <c r="H13" s="35"/>
      <c r="I13" s="35"/>
      <c r="J13" s="35"/>
      <c r="K13" s="36"/>
      <c r="L13" s="34">
        <f>SUM(L5:L11)+SUM(M5:M11)+SUM(N5:N11)+SUM(O5:O11)+SUM(P5:P11)+SUM(Q5:Q11)</f>
        <v>200</v>
      </c>
      <c r="M13" s="35"/>
      <c r="N13" s="35"/>
      <c r="O13" s="35"/>
      <c r="P13" s="35"/>
      <c r="Q13" s="36"/>
    </row>
    <row r="14" spans="1:19" ht="15" customHeight="1" x14ac:dyDescent="0.25">
      <c r="A14" s="40" t="s">
        <v>71</v>
      </c>
      <c r="B14" s="28">
        <f t="shared" ref="B14:G14" si="6">B4-B12</f>
        <v>598</v>
      </c>
      <c r="C14" s="29">
        <f t="shared" si="6"/>
        <v>568</v>
      </c>
      <c r="D14" s="30">
        <f t="shared" si="6"/>
        <v>238</v>
      </c>
      <c r="E14" s="28">
        <f t="shared" si="6"/>
        <v>70</v>
      </c>
      <c r="F14" s="29">
        <f t="shared" si="6"/>
        <v>19</v>
      </c>
      <c r="G14" s="29">
        <f t="shared" si="6"/>
        <v>34</v>
      </c>
      <c r="H14" s="29">
        <f t="shared" ref="H14:K14" si="7">H4-H12</f>
        <v>0</v>
      </c>
      <c r="I14" s="29">
        <f t="shared" si="7"/>
        <v>0</v>
      </c>
      <c r="J14" s="29">
        <f t="shared" si="7"/>
        <v>0</v>
      </c>
      <c r="K14" s="30">
        <f t="shared" si="7"/>
        <v>120</v>
      </c>
      <c r="L14" s="28">
        <f t="shared" ref="L14:Q14" si="8">L4-L12</f>
        <v>292.5</v>
      </c>
      <c r="M14" s="29">
        <f t="shared" si="8"/>
        <v>460.5</v>
      </c>
      <c r="N14" s="29">
        <f t="shared" si="8"/>
        <v>67</v>
      </c>
      <c r="O14" s="29">
        <f t="shared" si="8"/>
        <v>35</v>
      </c>
      <c r="P14" s="29">
        <f t="shared" si="8"/>
        <v>30</v>
      </c>
      <c r="Q14" s="30">
        <f t="shared" si="8"/>
        <v>12</v>
      </c>
    </row>
    <row r="15" spans="1:19" ht="15" customHeight="1" thickBot="1" x14ac:dyDescent="0.3">
      <c r="A15" s="60" t="s">
        <v>70</v>
      </c>
      <c r="B15" s="77">
        <f>B3-SUM(B4:D4)</f>
        <v>0</v>
      </c>
      <c r="C15" s="78"/>
      <c r="D15" s="79"/>
      <c r="E15" s="77">
        <f>E3-SUM(E4:K4)</f>
        <v>580</v>
      </c>
      <c r="F15" s="78"/>
      <c r="G15" s="78"/>
      <c r="H15" s="78"/>
      <c r="I15" s="78"/>
      <c r="J15" s="78"/>
      <c r="K15" s="79"/>
      <c r="L15" s="77">
        <f>L3-SUM(L4:Q4)</f>
        <v>153</v>
      </c>
      <c r="M15" s="78"/>
      <c r="N15" s="78"/>
      <c r="O15" s="78"/>
      <c r="P15" s="78"/>
      <c r="Q15" s="79"/>
    </row>
    <row r="16" spans="1:19" ht="15" customHeight="1" x14ac:dyDescent="0.25">
      <c r="A16" s="70" t="s">
        <v>72</v>
      </c>
      <c r="B16" s="71">
        <v>100</v>
      </c>
      <c r="C16" s="72">
        <v>100</v>
      </c>
      <c r="D16" s="73">
        <v>45</v>
      </c>
      <c r="E16" s="80">
        <v>35</v>
      </c>
      <c r="F16" s="81" t="s">
        <v>51</v>
      </c>
      <c r="G16" s="81">
        <v>20</v>
      </c>
      <c r="H16" s="81">
        <v>25</v>
      </c>
      <c r="I16" s="81">
        <v>0</v>
      </c>
      <c r="J16" s="81">
        <v>20</v>
      </c>
      <c r="K16" s="82">
        <v>20</v>
      </c>
      <c r="L16" s="80">
        <v>80</v>
      </c>
      <c r="M16" s="81">
        <v>70</v>
      </c>
      <c r="N16" s="81">
        <v>10</v>
      </c>
      <c r="O16" s="81">
        <f>SUM(O34:O39)</f>
        <v>0</v>
      </c>
      <c r="P16" s="81">
        <f>SUM(P34:P39)</f>
        <v>0</v>
      </c>
      <c r="Q16" s="82">
        <f>SUM(Q34:Q39)</f>
        <v>0</v>
      </c>
    </row>
    <row r="17" spans="1:17" ht="15" customHeight="1" thickBot="1" x14ac:dyDescent="0.3">
      <c r="A17" s="42" t="s">
        <v>73</v>
      </c>
      <c r="B17" s="31">
        <v>100</v>
      </c>
      <c r="C17" s="32">
        <v>100</v>
      </c>
      <c r="D17" s="33">
        <v>45</v>
      </c>
      <c r="E17" s="44">
        <v>35</v>
      </c>
      <c r="F17" s="45" t="s">
        <v>74</v>
      </c>
      <c r="G17" s="45">
        <v>14</v>
      </c>
      <c r="H17" s="45">
        <v>25</v>
      </c>
      <c r="I17" s="45">
        <v>30</v>
      </c>
      <c r="J17" s="45">
        <v>20</v>
      </c>
      <c r="K17" s="46">
        <v>20</v>
      </c>
      <c r="L17" s="44">
        <v>80</v>
      </c>
      <c r="M17" s="45">
        <v>60</v>
      </c>
      <c r="N17" s="45">
        <v>10</v>
      </c>
      <c r="O17" s="45">
        <v>0</v>
      </c>
      <c r="P17" s="45">
        <v>0</v>
      </c>
      <c r="Q17" s="46">
        <v>0</v>
      </c>
    </row>
    <row r="18" spans="1:17" ht="15" customHeight="1" thickBot="1" x14ac:dyDescent="0.3">
      <c r="A18" s="83" t="s">
        <v>3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5"/>
    </row>
    <row r="19" spans="1:17" ht="15" customHeight="1" thickBot="1" x14ac:dyDescent="0.3">
      <c r="A19" s="86" t="s">
        <v>52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8"/>
    </row>
    <row r="20" spans="1:17" ht="15" customHeight="1" x14ac:dyDescent="0.25">
      <c r="A20" s="90">
        <v>43739</v>
      </c>
      <c r="B20" s="93">
        <v>19</v>
      </c>
      <c r="C20" s="94">
        <v>20</v>
      </c>
      <c r="D20" s="95">
        <v>20</v>
      </c>
      <c r="E20" s="93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5">
        <v>0</v>
      </c>
      <c r="L20" s="93">
        <v>0</v>
      </c>
      <c r="M20" s="94">
        <v>0</v>
      </c>
      <c r="N20" s="94">
        <v>0</v>
      </c>
      <c r="O20" s="94">
        <v>0</v>
      </c>
      <c r="P20" s="94">
        <v>0</v>
      </c>
      <c r="Q20" s="95">
        <v>0</v>
      </c>
    </row>
    <row r="21" spans="1:17" ht="15" customHeight="1" x14ac:dyDescent="0.25">
      <c r="A21" s="90">
        <v>43770</v>
      </c>
      <c r="B21" s="96">
        <v>19</v>
      </c>
      <c r="C21" s="14">
        <v>21</v>
      </c>
      <c r="D21" s="87">
        <v>0</v>
      </c>
      <c r="E21" s="96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87">
        <v>0</v>
      </c>
      <c r="L21" s="96">
        <v>0</v>
      </c>
      <c r="M21" s="14">
        <v>0</v>
      </c>
      <c r="N21" s="14">
        <v>0</v>
      </c>
      <c r="O21" s="14">
        <v>0</v>
      </c>
      <c r="P21" s="14">
        <v>0</v>
      </c>
      <c r="Q21" s="87">
        <v>0</v>
      </c>
    </row>
    <row r="22" spans="1:17" ht="15" customHeight="1" x14ac:dyDescent="0.25">
      <c r="A22" s="90">
        <v>43800</v>
      </c>
      <c r="B22" s="96">
        <v>14</v>
      </c>
      <c r="C22" s="14">
        <v>20</v>
      </c>
      <c r="D22" s="87">
        <v>2</v>
      </c>
      <c r="E22" s="24">
        <v>0</v>
      </c>
      <c r="F22" s="15">
        <v>0</v>
      </c>
      <c r="G22" s="15">
        <v>0</v>
      </c>
      <c r="H22" s="14">
        <v>0</v>
      </c>
      <c r="I22" s="14">
        <v>0</v>
      </c>
      <c r="J22" s="14">
        <v>0</v>
      </c>
      <c r="K22" s="25">
        <v>0</v>
      </c>
      <c r="L22" s="96">
        <v>5</v>
      </c>
      <c r="M22" s="14">
        <v>2</v>
      </c>
      <c r="N22" s="14">
        <v>0</v>
      </c>
      <c r="O22" s="15">
        <v>0</v>
      </c>
      <c r="P22" s="15">
        <v>0</v>
      </c>
      <c r="Q22" s="25">
        <v>0</v>
      </c>
    </row>
    <row r="23" spans="1:17" ht="15" customHeight="1" x14ac:dyDescent="0.25">
      <c r="A23" s="90">
        <v>43831</v>
      </c>
      <c r="B23" s="96">
        <v>18</v>
      </c>
      <c r="C23" s="14">
        <v>15</v>
      </c>
      <c r="D23" s="87">
        <v>0</v>
      </c>
      <c r="E23" s="24">
        <v>0</v>
      </c>
      <c r="F23" s="15">
        <v>0</v>
      </c>
      <c r="G23" s="15">
        <v>0</v>
      </c>
      <c r="H23" s="14">
        <v>0</v>
      </c>
      <c r="I23" s="14">
        <v>0</v>
      </c>
      <c r="J23" s="14">
        <v>0</v>
      </c>
      <c r="K23" s="25">
        <v>0</v>
      </c>
      <c r="L23" s="96">
        <v>8</v>
      </c>
      <c r="M23" s="14">
        <v>2</v>
      </c>
      <c r="N23" s="14">
        <v>3</v>
      </c>
      <c r="O23" s="15">
        <v>0</v>
      </c>
      <c r="P23" s="15">
        <v>0</v>
      </c>
      <c r="Q23" s="25">
        <v>0</v>
      </c>
    </row>
    <row r="24" spans="1:17" ht="15" customHeight="1" x14ac:dyDescent="0.25">
      <c r="A24" s="90">
        <v>43862</v>
      </c>
      <c r="B24" s="96">
        <v>17</v>
      </c>
      <c r="C24" s="14">
        <v>20</v>
      </c>
      <c r="D24" s="87">
        <v>15</v>
      </c>
      <c r="E24" s="24">
        <v>0</v>
      </c>
      <c r="F24" s="15">
        <v>0</v>
      </c>
      <c r="G24" s="15">
        <v>0</v>
      </c>
      <c r="H24" s="14">
        <v>0</v>
      </c>
      <c r="I24" s="14">
        <v>0</v>
      </c>
      <c r="J24" s="14">
        <v>0</v>
      </c>
      <c r="K24" s="25">
        <v>0</v>
      </c>
      <c r="L24" s="96">
        <v>13</v>
      </c>
      <c r="M24" s="14">
        <v>9.5</v>
      </c>
      <c r="N24" s="14">
        <v>3</v>
      </c>
      <c r="O24" s="15">
        <v>0</v>
      </c>
      <c r="P24" s="15">
        <v>0</v>
      </c>
      <c r="Q24" s="25">
        <v>0</v>
      </c>
    </row>
    <row r="25" spans="1:17" ht="15" customHeight="1" thickBot="1" x14ac:dyDescent="0.3">
      <c r="A25" s="91" t="s">
        <v>53</v>
      </c>
      <c r="B25" s="97">
        <f t="shared" ref="B25:N25" si="9">SUM(B20:B24)</f>
        <v>87</v>
      </c>
      <c r="C25" s="88">
        <f t="shared" si="9"/>
        <v>96</v>
      </c>
      <c r="D25" s="89">
        <f t="shared" si="9"/>
        <v>37</v>
      </c>
      <c r="E25" s="97">
        <f t="shared" ref="E25:J25" si="10">SUM(E20:E24)</f>
        <v>0</v>
      </c>
      <c r="F25" s="88">
        <f t="shared" si="10"/>
        <v>0</v>
      </c>
      <c r="G25" s="88">
        <f t="shared" si="10"/>
        <v>0</v>
      </c>
      <c r="H25" s="88">
        <f t="shared" si="10"/>
        <v>0</v>
      </c>
      <c r="I25" s="88">
        <f t="shared" si="10"/>
        <v>0</v>
      </c>
      <c r="J25" s="88">
        <f t="shared" si="10"/>
        <v>0</v>
      </c>
      <c r="K25" s="89">
        <v>0</v>
      </c>
      <c r="L25" s="97">
        <f t="shared" si="9"/>
        <v>26</v>
      </c>
      <c r="M25" s="88">
        <f t="shared" si="9"/>
        <v>13.5</v>
      </c>
      <c r="N25" s="88">
        <f t="shared" si="9"/>
        <v>6</v>
      </c>
      <c r="O25" s="88">
        <f>SUM(O20:O24)</f>
        <v>0</v>
      </c>
      <c r="P25" s="88">
        <f>SUM(P20:P24)</f>
        <v>0</v>
      </c>
      <c r="Q25" s="89">
        <f>SUM(Q20:Q24)</f>
        <v>0</v>
      </c>
    </row>
    <row r="26" spans="1:17" ht="15" customHeight="1" thickBot="1" x14ac:dyDescent="0.3">
      <c r="A26" s="99" t="s">
        <v>55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1"/>
    </row>
    <row r="27" spans="1:17" ht="15" customHeight="1" x14ac:dyDescent="0.25">
      <c r="A27" s="104">
        <v>43891</v>
      </c>
      <c r="B27" s="93">
        <v>20</v>
      </c>
      <c r="C27" s="94">
        <v>21</v>
      </c>
      <c r="D27" s="95">
        <v>9</v>
      </c>
      <c r="E27" s="93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5">
        <v>0</v>
      </c>
      <c r="L27" s="93">
        <v>13</v>
      </c>
      <c r="M27" s="94">
        <v>9</v>
      </c>
      <c r="N27" s="94">
        <v>1</v>
      </c>
      <c r="O27" s="94">
        <v>0</v>
      </c>
      <c r="P27" s="94">
        <v>0</v>
      </c>
      <c r="Q27" s="95">
        <v>0</v>
      </c>
    </row>
    <row r="28" spans="1:17" ht="15" customHeight="1" x14ac:dyDescent="0.25">
      <c r="A28" s="105">
        <v>43922</v>
      </c>
      <c r="B28" s="96">
        <v>19</v>
      </c>
      <c r="C28" s="14">
        <v>18</v>
      </c>
      <c r="D28" s="87">
        <v>4</v>
      </c>
      <c r="E28" s="96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87">
        <v>0</v>
      </c>
      <c r="L28" s="96">
        <v>11</v>
      </c>
      <c r="M28" s="14">
        <v>6</v>
      </c>
      <c r="N28" s="14">
        <v>0</v>
      </c>
      <c r="O28" s="14">
        <v>0</v>
      </c>
      <c r="P28" s="14">
        <v>0</v>
      </c>
      <c r="Q28" s="87">
        <v>0</v>
      </c>
    </row>
    <row r="29" spans="1:17" ht="15" customHeight="1" x14ac:dyDescent="0.25">
      <c r="A29" s="105">
        <v>43952</v>
      </c>
      <c r="B29" s="96">
        <v>19</v>
      </c>
      <c r="C29" s="14">
        <v>19</v>
      </c>
      <c r="D29" s="87">
        <v>4</v>
      </c>
      <c r="E29" s="96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87">
        <v>0</v>
      </c>
      <c r="L29" s="96">
        <v>19</v>
      </c>
      <c r="M29" s="14">
        <v>8</v>
      </c>
      <c r="N29" s="14">
        <v>0</v>
      </c>
      <c r="O29" s="14">
        <v>0</v>
      </c>
      <c r="P29" s="14">
        <v>0</v>
      </c>
      <c r="Q29" s="87">
        <v>0</v>
      </c>
    </row>
    <row r="30" spans="1:17" ht="15" customHeight="1" x14ac:dyDescent="0.25">
      <c r="A30" s="105">
        <v>43983</v>
      </c>
      <c r="B30" s="107">
        <v>20</v>
      </c>
      <c r="C30" s="16">
        <v>20</v>
      </c>
      <c r="D30" s="108">
        <v>5</v>
      </c>
      <c r="E30" s="107">
        <v>0</v>
      </c>
      <c r="F30" s="16">
        <v>5</v>
      </c>
      <c r="G30" s="16">
        <v>0</v>
      </c>
      <c r="H30" s="14">
        <v>0</v>
      </c>
      <c r="I30" s="14">
        <v>0</v>
      </c>
      <c r="J30" s="14">
        <v>0</v>
      </c>
      <c r="K30" s="108">
        <v>0</v>
      </c>
      <c r="L30" s="107">
        <v>19.5</v>
      </c>
      <c r="M30" s="16">
        <v>8</v>
      </c>
      <c r="N30" s="16">
        <v>0</v>
      </c>
      <c r="O30" s="16">
        <v>0</v>
      </c>
      <c r="P30" s="16">
        <v>0</v>
      </c>
      <c r="Q30" s="108">
        <v>0</v>
      </c>
    </row>
    <row r="31" spans="1:17" ht="15" customHeight="1" x14ac:dyDescent="0.25">
      <c r="A31" s="105">
        <v>44013</v>
      </c>
      <c r="B31" s="107">
        <v>19</v>
      </c>
      <c r="C31" s="16">
        <v>16</v>
      </c>
      <c r="D31" s="108">
        <v>3</v>
      </c>
      <c r="E31" s="107">
        <v>0</v>
      </c>
      <c r="F31" s="16">
        <v>11</v>
      </c>
      <c r="G31" s="16">
        <v>0</v>
      </c>
      <c r="H31" s="14">
        <v>0</v>
      </c>
      <c r="I31" s="14">
        <v>0</v>
      </c>
      <c r="J31" s="14">
        <v>0</v>
      </c>
      <c r="K31" s="108">
        <v>0</v>
      </c>
      <c r="L31" s="107">
        <v>19</v>
      </c>
      <c r="M31" s="16">
        <v>7</v>
      </c>
      <c r="N31" s="16">
        <v>3</v>
      </c>
      <c r="O31" s="16">
        <v>0</v>
      </c>
      <c r="P31" s="16">
        <v>0</v>
      </c>
      <c r="Q31" s="108">
        <v>0</v>
      </c>
    </row>
    <row r="32" spans="1:17" ht="15" customHeight="1" x14ac:dyDescent="0.25">
      <c r="A32" s="105">
        <v>44044</v>
      </c>
      <c r="B32" s="107">
        <v>18</v>
      </c>
      <c r="C32" s="16">
        <v>12</v>
      </c>
      <c r="D32" s="108">
        <v>0</v>
      </c>
      <c r="E32" s="107">
        <v>0</v>
      </c>
      <c r="F32" s="16">
        <v>5</v>
      </c>
      <c r="G32" s="16">
        <v>6</v>
      </c>
      <c r="H32" s="14">
        <v>0</v>
      </c>
      <c r="I32" s="14">
        <v>0</v>
      </c>
      <c r="J32" s="14">
        <v>0</v>
      </c>
      <c r="K32" s="108">
        <v>0</v>
      </c>
      <c r="L32" s="107">
        <v>20</v>
      </c>
      <c r="M32" s="16">
        <v>8</v>
      </c>
      <c r="N32" s="16">
        <v>3</v>
      </c>
      <c r="O32" s="16">
        <v>0</v>
      </c>
      <c r="P32" s="16">
        <v>0</v>
      </c>
      <c r="Q32" s="108">
        <v>0</v>
      </c>
    </row>
    <row r="33" spans="1:17" ht="15" customHeight="1" thickBot="1" x14ac:dyDescent="0.3">
      <c r="A33" s="106" t="s">
        <v>54</v>
      </c>
      <c r="B33" s="109">
        <f>SUM(B27:B32)</f>
        <v>115</v>
      </c>
      <c r="C33" s="110">
        <f t="shared" ref="C33:N33" si="11">SUM(C27:C32)</f>
        <v>106</v>
      </c>
      <c r="D33" s="111">
        <f t="shared" si="11"/>
        <v>25</v>
      </c>
      <c r="E33" s="109">
        <f t="shared" si="11"/>
        <v>0</v>
      </c>
      <c r="F33" s="110">
        <f>SUM(F27:F32)</f>
        <v>21</v>
      </c>
      <c r="G33" s="110">
        <f t="shared" si="11"/>
        <v>6</v>
      </c>
      <c r="H33" s="110">
        <f t="shared" si="11"/>
        <v>0</v>
      </c>
      <c r="I33" s="110">
        <f t="shared" si="11"/>
        <v>0</v>
      </c>
      <c r="J33" s="110">
        <f t="shared" si="11"/>
        <v>0</v>
      </c>
      <c r="K33" s="111">
        <v>0</v>
      </c>
      <c r="L33" s="109">
        <f>SUM(L27:L32)</f>
        <v>101.5</v>
      </c>
      <c r="M33" s="110">
        <f t="shared" si="11"/>
        <v>46</v>
      </c>
      <c r="N33" s="110">
        <f t="shared" si="11"/>
        <v>7</v>
      </c>
      <c r="O33" s="110">
        <f t="shared" ref="O33" si="12">SUM(O27:O32)</f>
        <v>0</v>
      </c>
      <c r="P33" s="110">
        <f t="shared" ref="P33" si="13">SUM(P27:P32)</f>
        <v>0</v>
      </c>
      <c r="Q33" s="111">
        <f t="shared" ref="Q33" si="14">SUM(Q27:Q32)</f>
        <v>0</v>
      </c>
    </row>
    <row r="34" spans="1:17" ht="15" customHeight="1" thickBot="1" x14ac:dyDescent="0.3">
      <c r="A34" s="99" t="s">
        <v>58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3"/>
    </row>
    <row r="35" spans="1:17" ht="15" customHeight="1" x14ac:dyDescent="0.25">
      <c r="A35" s="104">
        <v>44075</v>
      </c>
      <c r="B35" s="112"/>
      <c r="C35" s="113"/>
      <c r="D35" s="114"/>
      <c r="E35" s="112"/>
      <c r="F35" s="113"/>
      <c r="G35" s="113"/>
      <c r="H35" s="113"/>
      <c r="I35" s="113"/>
      <c r="J35" s="113"/>
      <c r="K35" s="114"/>
      <c r="L35" s="112"/>
      <c r="M35" s="113"/>
      <c r="N35" s="113"/>
      <c r="O35" s="113"/>
      <c r="P35" s="113"/>
      <c r="Q35" s="114"/>
    </row>
    <row r="36" spans="1:17" ht="15" customHeight="1" x14ac:dyDescent="0.25">
      <c r="A36" s="105">
        <v>44105</v>
      </c>
      <c r="B36" s="107"/>
      <c r="C36" s="16"/>
      <c r="D36" s="108"/>
      <c r="E36" s="107"/>
      <c r="F36" s="16"/>
      <c r="G36" s="16"/>
      <c r="H36" s="16"/>
      <c r="I36" s="16"/>
      <c r="J36" s="16"/>
      <c r="K36" s="108"/>
      <c r="L36" s="107"/>
      <c r="M36" s="16"/>
      <c r="N36" s="16"/>
      <c r="O36" s="16"/>
      <c r="P36" s="16"/>
      <c r="Q36" s="108"/>
    </row>
    <row r="37" spans="1:17" ht="15" customHeight="1" x14ac:dyDescent="0.25">
      <c r="A37" s="105">
        <v>44136</v>
      </c>
      <c r="B37" s="107"/>
      <c r="C37" s="16"/>
      <c r="D37" s="108"/>
      <c r="E37" s="107"/>
      <c r="F37" s="16"/>
      <c r="G37" s="16"/>
      <c r="H37" s="16"/>
      <c r="I37" s="16"/>
      <c r="J37" s="16"/>
      <c r="K37" s="108"/>
      <c r="L37" s="107"/>
      <c r="M37" s="16"/>
      <c r="N37" s="16"/>
      <c r="O37" s="23"/>
      <c r="P37" s="23"/>
      <c r="Q37" s="115"/>
    </row>
    <row r="38" spans="1:17" ht="15" customHeight="1" x14ac:dyDescent="0.25">
      <c r="A38" s="105">
        <v>44166</v>
      </c>
      <c r="B38" s="107"/>
      <c r="C38" s="16"/>
      <c r="D38" s="108"/>
      <c r="E38" s="107"/>
      <c r="F38" s="16"/>
      <c r="G38" s="16"/>
      <c r="H38" s="16"/>
      <c r="I38" s="16"/>
      <c r="J38" s="16"/>
      <c r="K38" s="108"/>
      <c r="L38" s="107"/>
      <c r="M38" s="16"/>
      <c r="N38" s="16"/>
      <c r="O38" s="23"/>
      <c r="P38" s="23"/>
      <c r="Q38" s="115"/>
    </row>
    <row r="39" spans="1:17" ht="15" customHeight="1" x14ac:dyDescent="0.25">
      <c r="A39" s="105">
        <v>44197</v>
      </c>
      <c r="B39" s="107"/>
      <c r="C39" s="16"/>
      <c r="D39" s="108"/>
      <c r="E39" s="107"/>
      <c r="F39" s="16"/>
      <c r="G39" s="16"/>
      <c r="H39" s="16"/>
      <c r="I39" s="16"/>
      <c r="J39" s="16"/>
      <c r="K39" s="108"/>
      <c r="L39" s="107"/>
      <c r="M39" s="16"/>
      <c r="N39" s="16"/>
      <c r="O39" s="23"/>
      <c r="P39" s="23"/>
      <c r="Q39" s="115"/>
    </row>
    <row r="40" spans="1:17" ht="15" customHeight="1" x14ac:dyDescent="0.25">
      <c r="A40" s="105">
        <v>44228</v>
      </c>
      <c r="B40" s="107"/>
      <c r="C40" s="16"/>
      <c r="D40" s="108"/>
      <c r="E40" s="107"/>
      <c r="F40" s="16"/>
      <c r="G40" s="16"/>
      <c r="H40" s="16"/>
      <c r="I40" s="16"/>
      <c r="J40" s="16"/>
      <c r="K40" s="108"/>
      <c r="L40" s="107"/>
      <c r="M40" s="16"/>
      <c r="N40" s="16"/>
      <c r="O40" s="23"/>
      <c r="P40" s="23"/>
      <c r="Q40" s="115"/>
    </row>
    <row r="41" spans="1:17" ht="15" customHeight="1" thickBot="1" x14ac:dyDescent="0.3">
      <c r="A41" s="106" t="s">
        <v>56</v>
      </c>
      <c r="B41" s="109">
        <f>SUM(B35:B40)</f>
        <v>0</v>
      </c>
      <c r="C41" s="110">
        <f t="shared" ref="C41:Q41" si="15">SUM(C35:C40)</f>
        <v>0</v>
      </c>
      <c r="D41" s="111">
        <f t="shared" si="15"/>
        <v>0</v>
      </c>
      <c r="E41" s="109">
        <f t="shared" si="15"/>
        <v>0</v>
      </c>
      <c r="F41" s="110">
        <f>SUM(F35:F40)</f>
        <v>0</v>
      </c>
      <c r="G41" s="110">
        <f t="shared" si="15"/>
        <v>0</v>
      </c>
      <c r="H41" s="110">
        <f t="shared" si="15"/>
        <v>0</v>
      </c>
      <c r="I41" s="110">
        <f t="shared" si="15"/>
        <v>0</v>
      </c>
      <c r="J41" s="110">
        <f t="shared" si="15"/>
        <v>0</v>
      </c>
      <c r="K41" s="111">
        <v>0</v>
      </c>
      <c r="L41" s="109">
        <f>SUM(L35:L40)</f>
        <v>0</v>
      </c>
      <c r="M41" s="110">
        <f t="shared" si="15"/>
        <v>0</v>
      </c>
      <c r="N41" s="110">
        <f t="shared" si="15"/>
        <v>0</v>
      </c>
      <c r="O41" s="110">
        <f t="shared" si="15"/>
        <v>0</v>
      </c>
      <c r="P41" s="110">
        <f t="shared" si="15"/>
        <v>0</v>
      </c>
      <c r="Q41" s="111">
        <f t="shared" si="15"/>
        <v>0</v>
      </c>
    </row>
    <row r="42" spans="1:17" ht="15" customHeight="1" thickBot="1" x14ac:dyDescent="0.3">
      <c r="A42" s="99" t="s">
        <v>57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</row>
    <row r="43" spans="1:17" ht="15" customHeight="1" x14ac:dyDescent="0.25">
      <c r="A43" s="104">
        <v>44256</v>
      </c>
      <c r="B43" s="93"/>
      <c r="C43" s="94"/>
      <c r="D43" s="95"/>
      <c r="E43" s="93"/>
      <c r="F43" s="94"/>
      <c r="G43" s="94"/>
      <c r="H43" s="94"/>
      <c r="I43" s="94"/>
      <c r="J43" s="94"/>
      <c r="K43" s="95"/>
      <c r="L43" s="93"/>
      <c r="M43" s="94"/>
      <c r="N43" s="94"/>
      <c r="O43" s="116"/>
      <c r="P43" s="116"/>
      <c r="Q43" s="117"/>
    </row>
    <row r="44" spans="1:17" ht="15" customHeight="1" x14ac:dyDescent="0.25">
      <c r="A44" s="105">
        <v>44287</v>
      </c>
      <c r="B44" s="96"/>
      <c r="C44" s="14"/>
      <c r="D44" s="87"/>
      <c r="E44" s="96"/>
      <c r="F44" s="14"/>
      <c r="G44" s="14"/>
      <c r="H44" s="14"/>
      <c r="I44" s="14"/>
      <c r="J44" s="14"/>
      <c r="K44" s="87"/>
      <c r="L44" s="96"/>
      <c r="M44" s="14"/>
      <c r="N44" s="14"/>
      <c r="O44" s="17"/>
      <c r="P44" s="17"/>
      <c r="Q44" s="118"/>
    </row>
    <row r="45" spans="1:17" ht="15" customHeight="1" x14ac:dyDescent="0.25">
      <c r="A45" s="105">
        <v>44317</v>
      </c>
      <c r="B45" s="96"/>
      <c r="C45" s="14"/>
      <c r="D45" s="87"/>
      <c r="E45" s="96"/>
      <c r="F45" s="14"/>
      <c r="G45" s="14"/>
      <c r="H45" s="14"/>
      <c r="I45" s="14"/>
      <c r="J45" s="14"/>
      <c r="K45" s="87"/>
      <c r="L45" s="96"/>
      <c r="M45" s="14"/>
      <c r="N45" s="14"/>
      <c r="O45" s="17"/>
      <c r="P45" s="17"/>
      <c r="Q45" s="118"/>
    </row>
    <row r="46" spans="1:17" ht="15" customHeight="1" x14ac:dyDescent="0.25">
      <c r="A46" s="105">
        <v>44348</v>
      </c>
      <c r="B46" s="96"/>
      <c r="C46" s="14"/>
      <c r="D46" s="87"/>
      <c r="E46" s="96"/>
      <c r="F46" s="14"/>
      <c r="G46" s="14"/>
      <c r="H46" s="14"/>
      <c r="I46" s="14"/>
      <c r="J46" s="14"/>
      <c r="K46" s="87"/>
      <c r="L46" s="96"/>
      <c r="M46" s="14"/>
      <c r="N46" s="14"/>
      <c r="O46" s="17"/>
      <c r="P46" s="17"/>
      <c r="Q46" s="118"/>
    </row>
    <row r="47" spans="1:17" ht="15" customHeight="1" x14ac:dyDescent="0.25">
      <c r="A47" s="105">
        <v>44378</v>
      </c>
      <c r="B47" s="96"/>
      <c r="C47" s="14"/>
      <c r="D47" s="87"/>
      <c r="E47" s="96"/>
      <c r="F47" s="14"/>
      <c r="G47" s="14"/>
      <c r="H47" s="14"/>
      <c r="I47" s="14"/>
      <c r="J47" s="14"/>
      <c r="K47" s="87"/>
      <c r="L47" s="96"/>
      <c r="M47" s="14"/>
      <c r="N47" s="14"/>
      <c r="O47" s="17"/>
      <c r="P47" s="17"/>
      <c r="Q47" s="118"/>
    </row>
    <row r="48" spans="1:17" ht="15" customHeight="1" x14ac:dyDescent="0.25">
      <c r="A48" s="105">
        <v>44409</v>
      </c>
      <c r="B48" s="96"/>
      <c r="C48" s="14"/>
      <c r="D48" s="87"/>
      <c r="E48" s="96"/>
      <c r="F48" s="14"/>
      <c r="G48" s="14"/>
      <c r="H48" s="14"/>
      <c r="I48" s="14"/>
      <c r="J48" s="14"/>
      <c r="K48" s="87"/>
      <c r="L48" s="96"/>
      <c r="M48" s="14"/>
      <c r="N48" s="14"/>
      <c r="O48" s="17"/>
      <c r="P48" s="17"/>
      <c r="Q48" s="118"/>
    </row>
    <row r="49" spans="1:17" ht="15" customHeight="1" thickBot="1" x14ac:dyDescent="0.3">
      <c r="A49" s="106" t="s">
        <v>59</v>
      </c>
      <c r="B49" s="109">
        <f>SUM(B43:B48)</f>
        <v>0</v>
      </c>
      <c r="C49" s="110">
        <f t="shared" ref="C49:Q49" si="16">SUM(C43:C48)</f>
        <v>0</v>
      </c>
      <c r="D49" s="111">
        <f t="shared" si="16"/>
        <v>0</v>
      </c>
      <c r="E49" s="109">
        <f t="shared" si="16"/>
        <v>0</v>
      </c>
      <c r="F49" s="110">
        <f>SUM(F43:F48)</f>
        <v>0</v>
      </c>
      <c r="G49" s="110">
        <f t="shared" si="16"/>
        <v>0</v>
      </c>
      <c r="H49" s="110">
        <f t="shared" si="16"/>
        <v>0</v>
      </c>
      <c r="I49" s="110">
        <f t="shared" si="16"/>
        <v>0</v>
      </c>
      <c r="J49" s="110">
        <f t="shared" si="16"/>
        <v>0</v>
      </c>
      <c r="K49" s="111">
        <v>0</v>
      </c>
      <c r="L49" s="109">
        <f>SUM(L43:L48)</f>
        <v>0</v>
      </c>
      <c r="M49" s="110">
        <f t="shared" si="16"/>
        <v>0</v>
      </c>
      <c r="N49" s="110">
        <f t="shared" si="16"/>
        <v>0</v>
      </c>
      <c r="O49" s="110">
        <f t="shared" si="16"/>
        <v>0</v>
      </c>
      <c r="P49" s="110">
        <f t="shared" si="16"/>
        <v>0</v>
      </c>
      <c r="Q49" s="111">
        <f t="shared" si="16"/>
        <v>0</v>
      </c>
    </row>
    <row r="50" spans="1:17" ht="15" customHeight="1" thickBot="1" x14ac:dyDescent="0.3">
      <c r="A50" s="99" t="s">
        <v>60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3"/>
    </row>
    <row r="51" spans="1:17" ht="15" customHeight="1" x14ac:dyDescent="0.25">
      <c r="A51" s="121">
        <v>44440</v>
      </c>
      <c r="B51" s="93"/>
      <c r="C51" s="94"/>
      <c r="D51" s="95"/>
      <c r="E51" s="93"/>
      <c r="F51" s="94"/>
      <c r="G51" s="94"/>
      <c r="H51" s="94"/>
      <c r="I51" s="94"/>
      <c r="J51" s="94"/>
      <c r="K51" s="95"/>
      <c r="L51" s="93"/>
      <c r="M51" s="94"/>
      <c r="N51" s="94"/>
      <c r="O51" s="116"/>
      <c r="P51" s="116"/>
      <c r="Q51" s="117"/>
    </row>
    <row r="52" spans="1:17" ht="15" customHeight="1" x14ac:dyDescent="0.25">
      <c r="A52" s="122">
        <v>44470</v>
      </c>
      <c r="B52" s="96"/>
      <c r="C52" s="14"/>
      <c r="D52" s="87"/>
      <c r="E52" s="96"/>
      <c r="F52" s="14"/>
      <c r="G52" s="14"/>
      <c r="H52" s="14"/>
      <c r="I52" s="14"/>
      <c r="J52" s="14"/>
      <c r="K52" s="87"/>
      <c r="L52" s="96"/>
      <c r="M52" s="14"/>
      <c r="N52" s="14"/>
      <c r="O52" s="17"/>
      <c r="P52" s="17"/>
      <c r="Q52" s="118"/>
    </row>
    <row r="53" spans="1:17" ht="15" customHeight="1" x14ac:dyDescent="0.25">
      <c r="A53" s="122">
        <v>44501</v>
      </c>
      <c r="B53" s="96"/>
      <c r="C53" s="14"/>
      <c r="D53" s="87"/>
      <c r="E53" s="96"/>
      <c r="F53" s="14"/>
      <c r="G53" s="14"/>
      <c r="H53" s="14"/>
      <c r="I53" s="14"/>
      <c r="J53" s="14"/>
      <c r="K53" s="87"/>
      <c r="L53" s="96"/>
      <c r="M53" s="14"/>
      <c r="N53" s="14"/>
      <c r="O53" s="17"/>
      <c r="P53" s="17"/>
      <c r="Q53" s="118"/>
    </row>
    <row r="54" spans="1:17" ht="15" customHeight="1" x14ac:dyDescent="0.25">
      <c r="A54" s="122">
        <v>44531</v>
      </c>
      <c r="B54" s="96"/>
      <c r="C54" s="14"/>
      <c r="D54" s="87"/>
      <c r="E54" s="96"/>
      <c r="F54" s="14"/>
      <c r="G54" s="14"/>
      <c r="H54" s="14"/>
      <c r="I54" s="14"/>
      <c r="J54" s="14"/>
      <c r="K54" s="87"/>
      <c r="L54" s="96"/>
      <c r="M54" s="14"/>
      <c r="N54" s="14"/>
      <c r="O54" s="17"/>
      <c r="P54" s="17"/>
      <c r="Q54" s="118"/>
    </row>
    <row r="55" spans="1:17" ht="15" customHeight="1" x14ac:dyDescent="0.25">
      <c r="A55" s="122">
        <v>44562</v>
      </c>
      <c r="B55" s="96"/>
      <c r="C55" s="14"/>
      <c r="D55" s="87"/>
      <c r="E55" s="96"/>
      <c r="F55" s="14"/>
      <c r="G55" s="14"/>
      <c r="H55" s="14"/>
      <c r="I55" s="14"/>
      <c r="J55" s="14"/>
      <c r="K55" s="87"/>
      <c r="L55" s="96"/>
      <c r="M55" s="14"/>
      <c r="N55" s="14"/>
      <c r="O55" s="17"/>
      <c r="P55" s="17"/>
      <c r="Q55" s="118"/>
    </row>
    <row r="56" spans="1:17" ht="15" customHeight="1" x14ac:dyDescent="0.25">
      <c r="A56" s="122">
        <v>44593</v>
      </c>
      <c r="B56" s="96"/>
      <c r="C56" s="14"/>
      <c r="D56" s="87"/>
      <c r="E56" s="96"/>
      <c r="F56" s="14"/>
      <c r="G56" s="14"/>
      <c r="H56" s="14"/>
      <c r="I56" s="14"/>
      <c r="J56" s="14"/>
      <c r="K56" s="87"/>
      <c r="L56" s="96"/>
      <c r="M56" s="14"/>
      <c r="N56" s="14"/>
      <c r="O56" s="17"/>
      <c r="P56" s="17"/>
      <c r="Q56" s="118"/>
    </row>
    <row r="57" spans="1:17" ht="15" customHeight="1" thickBot="1" x14ac:dyDescent="0.3">
      <c r="A57" s="123" t="s">
        <v>61</v>
      </c>
      <c r="B57" s="109">
        <f>SUM(B51:B56)</f>
        <v>0</v>
      </c>
      <c r="C57" s="110">
        <f t="shared" ref="C57:Q57" si="17">SUM(C51:C56)</f>
        <v>0</v>
      </c>
      <c r="D57" s="111">
        <f t="shared" si="17"/>
        <v>0</v>
      </c>
      <c r="E57" s="109">
        <f t="shared" si="17"/>
        <v>0</v>
      </c>
      <c r="F57" s="110">
        <f>SUM(F51:F56)</f>
        <v>0</v>
      </c>
      <c r="G57" s="110">
        <f t="shared" si="17"/>
        <v>0</v>
      </c>
      <c r="H57" s="110">
        <f t="shared" si="17"/>
        <v>0</v>
      </c>
      <c r="I57" s="110">
        <f t="shared" si="17"/>
        <v>0</v>
      </c>
      <c r="J57" s="110">
        <f t="shared" si="17"/>
        <v>0</v>
      </c>
      <c r="K57" s="111">
        <v>0</v>
      </c>
      <c r="L57" s="109">
        <f>SUM(L51:L56)</f>
        <v>0</v>
      </c>
      <c r="M57" s="110">
        <f t="shared" si="17"/>
        <v>0</v>
      </c>
      <c r="N57" s="110">
        <f t="shared" si="17"/>
        <v>0</v>
      </c>
      <c r="O57" s="110">
        <f t="shared" si="17"/>
        <v>0</v>
      </c>
      <c r="P57" s="110">
        <f t="shared" si="17"/>
        <v>0</v>
      </c>
      <c r="Q57" s="111">
        <f t="shared" si="17"/>
        <v>0</v>
      </c>
    </row>
    <row r="58" spans="1:17" ht="15" customHeight="1" thickBot="1" x14ac:dyDescent="0.3">
      <c r="A58" s="124" t="s">
        <v>63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20"/>
    </row>
    <row r="59" spans="1:17" ht="15" customHeight="1" x14ac:dyDescent="0.25">
      <c r="A59" s="121">
        <v>44621</v>
      </c>
      <c r="B59" s="93"/>
      <c r="C59" s="94"/>
      <c r="D59" s="95"/>
      <c r="E59" s="93"/>
      <c r="F59" s="94"/>
      <c r="G59" s="94"/>
      <c r="H59" s="94"/>
      <c r="I59" s="94"/>
      <c r="J59" s="94"/>
      <c r="K59" s="95"/>
      <c r="L59" s="93"/>
      <c r="M59" s="94"/>
      <c r="N59" s="94"/>
      <c r="O59" s="116"/>
      <c r="P59" s="116"/>
      <c r="Q59" s="117"/>
    </row>
    <row r="60" spans="1:17" ht="15" customHeight="1" x14ac:dyDescent="0.25">
      <c r="A60" s="122">
        <v>44652</v>
      </c>
      <c r="B60" s="96"/>
      <c r="C60" s="14"/>
      <c r="D60" s="87"/>
      <c r="E60" s="96"/>
      <c r="F60" s="14"/>
      <c r="G60" s="14"/>
      <c r="H60" s="14"/>
      <c r="I60" s="14"/>
      <c r="J60" s="14"/>
      <c r="K60" s="87"/>
      <c r="L60" s="96"/>
      <c r="M60" s="14"/>
      <c r="N60" s="14"/>
      <c r="O60" s="17"/>
      <c r="P60" s="17"/>
      <c r="Q60" s="118"/>
    </row>
    <row r="61" spans="1:17" ht="15" customHeight="1" x14ac:dyDescent="0.25">
      <c r="A61" s="122">
        <v>44682</v>
      </c>
      <c r="B61" s="96"/>
      <c r="C61" s="14"/>
      <c r="D61" s="87"/>
      <c r="E61" s="96"/>
      <c r="F61" s="14"/>
      <c r="G61" s="14"/>
      <c r="H61" s="14"/>
      <c r="I61" s="14"/>
      <c r="J61" s="14"/>
      <c r="K61" s="87"/>
      <c r="L61" s="96"/>
      <c r="M61" s="14"/>
      <c r="N61" s="14"/>
      <c r="O61" s="17"/>
      <c r="P61" s="17"/>
      <c r="Q61" s="118"/>
    </row>
    <row r="62" spans="1:17" ht="15" customHeight="1" x14ac:dyDescent="0.25">
      <c r="A62" s="122">
        <v>44713</v>
      </c>
      <c r="B62" s="96"/>
      <c r="C62" s="14"/>
      <c r="D62" s="87"/>
      <c r="E62" s="96"/>
      <c r="F62" s="14"/>
      <c r="G62" s="14"/>
      <c r="H62" s="14"/>
      <c r="I62" s="14"/>
      <c r="J62" s="14"/>
      <c r="K62" s="87"/>
      <c r="L62" s="96"/>
      <c r="M62" s="14"/>
      <c r="N62" s="14"/>
      <c r="O62" s="17"/>
      <c r="P62" s="17"/>
      <c r="Q62" s="118"/>
    </row>
    <row r="63" spans="1:17" ht="15" customHeight="1" x14ac:dyDescent="0.25">
      <c r="A63" s="122">
        <v>44743</v>
      </c>
      <c r="B63" s="96"/>
      <c r="C63" s="14"/>
      <c r="D63" s="87"/>
      <c r="E63" s="96"/>
      <c r="F63" s="14"/>
      <c r="G63" s="14"/>
      <c r="H63" s="14"/>
      <c r="I63" s="14"/>
      <c r="J63" s="14"/>
      <c r="K63" s="87"/>
      <c r="L63" s="96"/>
      <c r="M63" s="14"/>
      <c r="N63" s="14"/>
      <c r="O63" s="17"/>
      <c r="P63" s="17"/>
      <c r="Q63" s="118"/>
    </row>
    <row r="64" spans="1:17" ht="15" customHeight="1" x14ac:dyDescent="0.25">
      <c r="A64" s="122">
        <v>44774</v>
      </c>
      <c r="B64" s="96"/>
      <c r="C64" s="14"/>
      <c r="D64" s="87"/>
      <c r="E64" s="96"/>
      <c r="F64" s="14"/>
      <c r="G64" s="14"/>
      <c r="H64" s="14"/>
      <c r="I64" s="14"/>
      <c r="J64" s="14"/>
      <c r="K64" s="87"/>
      <c r="L64" s="96"/>
      <c r="M64" s="14"/>
      <c r="N64" s="14"/>
      <c r="O64" s="17"/>
      <c r="P64" s="17"/>
      <c r="Q64" s="118"/>
    </row>
    <row r="65" spans="1:17" ht="15" customHeight="1" thickBot="1" x14ac:dyDescent="0.3">
      <c r="A65" s="123" t="s">
        <v>62</v>
      </c>
      <c r="B65" s="109">
        <f>SUM(B59:B64)</f>
        <v>0</v>
      </c>
      <c r="C65" s="110">
        <f t="shared" ref="C65:Q65" si="18">SUM(C59:C64)</f>
        <v>0</v>
      </c>
      <c r="D65" s="111">
        <f t="shared" si="18"/>
        <v>0</v>
      </c>
      <c r="E65" s="109">
        <f t="shared" si="18"/>
        <v>0</v>
      </c>
      <c r="F65" s="110">
        <f>SUM(F59:F64)</f>
        <v>0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0</v>
      </c>
      <c r="K65" s="111">
        <v>0</v>
      </c>
      <c r="L65" s="109">
        <f>SUM(L59:L64)</f>
        <v>0</v>
      </c>
      <c r="M65" s="110">
        <f t="shared" si="18"/>
        <v>0</v>
      </c>
      <c r="N65" s="110">
        <f t="shared" si="18"/>
        <v>0</v>
      </c>
      <c r="O65" s="110">
        <f t="shared" si="18"/>
        <v>0</v>
      </c>
      <c r="P65" s="110">
        <f t="shared" si="18"/>
        <v>0</v>
      </c>
      <c r="Q65" s="111">
        <f t="shared" si="18"/>
        <v>0</v>
      </c>
    </row>
    <row r="66" spans="1:17" ht="15" customHeight="1" thickBot="1" x14ac:dyDescent="0.3">
      <c r="A66" s="99" t="s">
        <v>64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3"/>
    </row>
    <row r="67" spans="1:17" ht="15" customHeight="1" x14ac:dyDescent="0.25">
      <c r="A67" s="121">
        <v>44805</v>
      </c>
      <c r="B67" s="93"/>
      <c r="C67" s="94"/>
      <c r="D67" s="95"/>
      <c r="E67" s="93"/>
      <c r="F67" s="94"/>
      <c r="G67" s="94"/>
      <c r="H67" s="94"/>
      <c r="I67" s="94"/>
      <c r="J67" s="94"/>
      <c r="K67" s="95"/>
      <c r="L67" s="93"/>
      <c r="M67" s="94"/>
      <c r="N67" s="94"/>
      <c r="O67" s="116"/>
      <c r="P67" s="116"/>
      <c r="Q67" s="117"/>
    </row>
    <row r="68" spans="1:17" ht="15" customHeight="1" x14ac:dyDescent="0.25">
      <c r="A68" s="122">
        <v>44835</v>
      </c>
      <c r="B68" s="96"/>
      <c r="C68" s="14"/>
      <c r="D68" s="87"/>
      <c r="E68" s="96"/>
      <c r="F68" s="14"/>
      <c r="G68" s="14"/>
      <c r="H68" s="14"/>
      <c r="I68" s="14"/>
      <c r="J68" s="14"/>
      <c r="K68" s="87"/>
      <c r="L68" s="96"/>
      <c r="M68" s="14"/>
      <c r="N68" s="14"/>
      <c r="O68" s="17"/>
      <c r="P68" s="17"/>
      <c r="Q68" s="118"/>
    </row>
    <row r="69" spans="1:17" ht="15" customHeight="1" x14ac:dyDescent="0.25">
      <c r="A69" s="122">
        <v>44866</v>
      </c>
      <c r="B69" s="96"/>
      <c r="C69" s="14"/>
      <c r="D69" s="87"/>
      <c r="E69" s="96"/>
      <c r="F69" s="14"/>
      <c r="G69" s="14"/>
      <c r="H69" s="14"/>
      <c r="I69" s="14"/>
      <c r="J69" s="14"/>
      <c r="K69" s="87"/>
      <c r="L69" s="96"/>
      <c r="M69" s="14"/>
      <c r="N69" s="14"/>
      <c r="O69" s="17"/>
      <c r="P69" s="17"/>
      <c r="Q69" s="118"/>
    </row>
    <row r="70" spans="1:17" ht="15" customHeight="1" x14ac:dyDescent="0.25">
      <c r="A70" s="122">
        <v>44896</v>
      </c>
      <c r="B70" s="96"/>
      <c r="C70" s="14"/>
      <c r="D70" s="87"/>
      <c r="E70" s="96"/>
      <c r="F70" s="14"/>
      <c r="G70" s="14"/>
      <c r="H70" s="14"/>
      <c r="I70" s="14"/>
      <c r="J70" s="14"/>
      <c r="K70" s="87"/>
      <c r="L70" s="96"/>
      <c r="M70" s="14"/>
      <c r="N70" s="14"/>
      <c r="O70" s="17"/>
      <c r="P70" s="17"/>
      <c r="Q70" s="118"/>
    </row>
    <row r="71" spans="1:17" ht="15" customHeight="1" x14ac:dyDescent="0.25">
      <c r="A71" s="122">
        <v>44927</v>
      </c>
      <c r="B71" s="96"/>
      <c r="C71" s="14"/>
      <c r="D71" s="87"/>
      <c r="E71" s="96"/>
      <c r="F71" s="14"/>
      <c r="G71" s="14"/>
      <c r="H71" s="14"/>
      <c r="I71" s="14"/>
      <c r="J71" s="14"/>
      <c r="K71" s="87"/>
      <c r="L71" s="96"/>
      <c r="M71" s="14"/>
      <c r="N71" s="14"/>
      <c r="O71" s="17"/>
      <c r="P71" s="17"/>
      <c r="Q71" s="118"/>
    </row>
    <row r="72" spans="1:17" ht="15" customHeight="1" x14ac:dyDescent="0.25">
      <c r="A72" s="122">
        <v>44958</v>
      </c>
      <c r="B72" s="96"/>
      <c r="C72" s="14"/>
      <c r="D72" s="87"/>
      <c r="E72" s="96"/>
      <c r="F72" s="14"/>
      <c r="G72" s="14"/>
      <c r="H72" s="14"/>
      <c r="I72" s="14"/>
      <c r="J72" s="14"/>
      <c r="K72" s="87"/>
      <c r="L72" s="96"/>
      <c r="M72" s="14"/>
      <c r="N72" s="14"/>
      <c r="O72" s="17"/>
      <c r="P72" s="17"/>
      <c r="Q72" s="118"/>
    </row>
    <row r="73" spans="1:17" ht="15" customHeight="1" thickBot="1" x14ac:dyDescent="0.3">
      <c r="A73" s="123" t="s">
        <v>65</v>
      </c>
      <c r="B73" s="109">
        <f>SUM(B67:B72)</f>
        <v>0</v>
      </c>
      <c r="C73" s="110">
        <f t="shared" ref="C73:Q73" si="19">SUM(C67:C72)</f>
        <v>0</v>
      </c>
      <c r="D73" s="111">
        <f t="shared" si="19"/>
        <v>0</v>
      </c>
      <c r="E73" s="109">
        <f t="shared" si="19"/>
        <v>0</v>
      </c>
      <c r="F73" s="110">
        <f>SUM(F67:F72)</f>
        <v>0</v>
      </c>
      <c r="G73" s="110">
        <f t="shared" si="19"/>
        <v>0</v>
      </c>
      <c r="H73" s="110">
        <f t="shared" si="19"/>
        <v>0</v>
      </c>
      <c r="I73" s="110">
        <f t="shared" si="19"/>
        <v>0</v>
      </c>
      <c r="J73" s="110">
        <f t="shared" si="19"/>
        <v>0</v>
      </c>
      <c r="K73" s="111">
        <v>0</v>
      </c>
      <c r="L73" s="109">
        <f>SUM(L67:L72)</f>
        <v>0</v>
      </c>
      <c r="M73" s="110">
        <f t="shared" si="19"/>
        <v>0</v>
      </c>
      <c r="N73" s="110">
        <f t="shared" si="19"/>
        <v>0</v>
      </c>
      <c r="O73" s="110">
        <f t="shared" si="19"/>
        <v>0</v>
      </c>
      <c r="P73" s="110">
        <f t="shared" si="19"/>
        <v>0</v>
      </c>
      <c r="Q73" s="111">
        <f t="shared" si="19"/>
        <v>0</v>
      </c>
    </row>
    <row r="74" spans="1:17" ht="15" customHeight="1" thickBot="1" x14ac:dyDescent="0.3">
      <c r="A74" s="99" t="s">
        <v>66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3"/>
    </row>
    <row r="75" spans="1:17" ht="15" customHeight="1" x14ac:dyDescent="0.25">
      <c r="A75" s="121">
        <v>44986</v>
      </c>
      <c r="B75" s="93"/>
      <c r="C75" s="94"/>
      <c r="D75" s="95"/>
      <c r="E75" s="93"/>
      <c r="F75" s="94"/>
      <c r="G75" s="94"/>
      <c r="H75" s="94"/>
      <c r="I75" s="94"/>
      <c r="J75" s="94"/>
      <c r="K75" s="95"/>
      <c r="L75" s="93"/>
      <c r="M75" s="94"/>
      <c r="N75" s="94"/>
      <c r="O75" s="116"/>
      <c r="P75" s="116"/>
      <c r="Q75" s="117"/>
    </row>
    <row r="76" spans="1:17" ht="15" customHeight="1" x14ac:dyDescent="0.25">
      <c r="A76" s="122">
        <v>45017</v>
      </c>
      <c r="B76" s="96"/>
      <c r="C76" s="14"/>
      <c r="D76" s="87"/>
      <c r="E76" s="96"/>
      <c r="F76" s="14"/>
      <c r="G76" s="14"/>
      <c r="H76" s="14"/>
      <c r="I76" s="14"/>
      <c r="J76" s="14"/>
      <c r="K76" s="87"/>
      <c r="L76" s="96"/>
      <c r="M76" s="14"/>
      <c r="N76" s="14"/>
      <c r="O76" s="17"/>
      <c r="P76" s="17"/>
      <c r="Q76" s="118"/>
    </row>
    <row r="77" spans="1:17" ht="15" customHeight="1" x14ac:dyDescent="0.25">
      <c r="A77" s="122">
        <v>45047</v>
      </c>
      <c r="B77" s="96"/>
      <c r="C77" s="14"/>
      <c r="D77" s="87"/>
      <c r="E77" s="96"/>
      <c r="F77" s="14"/>
      <c r="G77" s="14"/>
      <c r="H77" s="14"/>
      <c r="I77" s="14"/>
      <c r="J77" s="14"/>
      <c r="K77" s="87"/>
      <c r="L77" s="96"/>
      <c r="M77" s="14"/>
      <c r="N77" s="14"/>
      <c r="O77" s="17"/>
      <c r="P77" s="17"/>
      <c r="Q77" s="118"/>
    </row>
    <row r="78" spans="1:17" ht="15" customHeight="1" x14ac:dyDescent="0.25">
      <c r="A78" s="122">
        <v>45078</v>
      </c>
      <c r="B78" s="96"/>
      <c r="C78" s="14"/>
      <c r="D78" s="87"/>
      <c r="E78" s="96"/>
      <c r="F78" s="14"/>
      <c r="G78" s="14"/>
      <c r="H78" s="14"/>
      <c r="I78" s="14"/>
      <c r="J78" s="14"/>
      <c r="K78" s="87"/>
      <c r="L78" s="96"/>
      <c r="M78" s="14"/>
      <c r="N78" s="14"/>
      <c r="O78" s="17"/>
      <c r="P78" s="17"/>
      <c r="Q78" s="118"/>
    </row>
    <row r="79" spans="1:17" ht="15" customHeight="1" x14ac:dyDescent="0.25">
      <c r="A79" s="122">
        <v>45108</v>
      </c>
      <c r="B79" s="96"/>
      <c r="C79" s="14"/>
      <c r="D79" s="87"/>
      <c r="E79" s="96"/>
      <c r="F79" s="14"/>
      <c r="G79" s="14"/>
      <c r="H79" s="14"/>
      <c r="I79" s="14"/>
      <c r="J79" s="14"/>
      <c r="K79" s="87"/>
      <c r="L79" s="96"/>
      <c r="M79" s="14"/>
      <c r="N79" s="14"/>
      <c r="O79" s="17"/>
      <c r="P79" s="17"/>
      <c r="Q79" s="118"/>
    </row>
    <row r="80" spans="1:17" ht="15" customHeight="1" x14ac:dyDescent="0.25">
      <c r="A80" s="122">
        <v>45139</v>
      </c>
      <c r="B80" s="96"/>
      <c r="C80" s="14"/>
      <c r="D80" s="87"/>
      <c r="E80" s="96"/>
      <c r="F80" s="14"/>
      <c r="G80" s="14"/>
      <c r="H80" s="14"/>
      <c r="I80" s="14"/>
      <c r="J80" s="14"/>
      <c r="K80" s="87"/>
      <c r="L80" s="96"/>
      <c r="M80" s="14"/>
      <c r="N80" s="14"/>
      <c r="O80" s="17"/>
      <c r="P80" s="17"/>
      <c r="Q80" s="118"/>
    </row>
    <row r="81" spans="1:17" ht="15" customHeight="1" thickBot="1" x14ac:dyDescent="0.3">
      <c r="A81" s="123" t="s">
        <v>67</v>
      </c>
      <c r="B81" s="109">
        <f>SUM(B75:B80)</f>
        <v>0</v>
      </c>
      <c r="C81" s="110">
        <f t="shared" ref="C81:Q81" si="20">SUM(C75:C80)</f>
        <v>0</v>
      </c>
      <c r="D81" s="111">
        <f t="shared" si="20"/>
        <v>0</v>
      </c>
      <c r="E81" s="109">
        <f t="shared" si="20"/>
        <v>0</v>
      </c>
      <c r="F81" s="110">
        <f>SUM(F75:F80)</f>
        <v>0</v>
      </c>
      <c r="G81" s="110">
        <f t="shared" si="20"/>
        <v>0</v>
      </c>
      <c r="H81" s="110">
        <f t="shared" si="20"/>
        <v>0</v>
      </c>
      <c r="I81" s="110">
        <f t="shared" si="20"/>
        <v>0</v>
      </c>
      <c r="J81" s="110">
        <f t="shared" si="20"/>
        <v>0</v>
      </c>
      <c r="K81" s="111">
        <v>0</v>
      </c>
      <c r="L81" s="109">
        <f>SUM(L75:L80)</f>
        <v>0</v>
      </c>
      <c r="M81" s="110">
        <f t="shared" si="20"/>
        <v>0</v>
      </c>
      <c r="N81" s="110">
        <f t="shared" si="20"/>
        <v>0</v>
      </c>
      <c r="O81" s="110">
        <f t="shared" si="20"/>
        <v>0</v>
      </c>
      <c r="P81" s="110">
        <f t="shared" si="20"/>
        <v>0</v>
      </c>
      <c r="Q81" s="111">
        <f t="shared" si="20"/>
        <v>0</v>
      </c>
    </row>
    <row r="82" spans="1:17" ht="15" customHeight="1" x14ac:dyDescent="0.25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1"/>
      <c r="P82" s="21"/>
      <c r="Q82" s="21"/>
    </row>
    <row r="83" spans="1:17" ht="15" customHeight="1" x14ac:dyDescent="0.25">
      <c r="A83" s="1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1"/>
      <c r="P83" s="21"/>
      <c r="Q83" s="21"/>
    </row>
    <row r="84" spans="1:17" ht="15" customHeight="1" x14ac:dyDescent="0.25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1"/>
      <c r="P84" s="21"/>
      <c r="Q84" s="21"/>
    </row>
    <row r="85" spans="1:17" ht="15" customHeight="1" x14ac:dyDescent="0.25">
      <c r="A85" s="18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21"/>
      <c r="P85" s="21"/>
      <c r="Q85" s="21"/>
    </row>
    <row r="86" spans="1:17" ht="15" customHeight="1" x14ac:dyDescent="0.25">
      <c r="A86" s="18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1"/>
      <c r="P86" s="21"/>
      <c r="Q86" s="21"/>
    </row>
    <row r="87" spans="1:17" ht="15" customHeight="1" x14ac:dyDescent="0.25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21"/>
      <c r="P87" s="21"/>
      <c r="Q87" s="21"/>
    </row>
    <row r="88" spans="1:17" ht="15" customHeight="1" x14ac:dyDescent="0.25">
      <c r="A88" s="1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1"/>
      <c r="P88" s="21"/>
      <c r="Q88" s="21"/>
    </row>
    <row r="89" spans="1:17" ht="15" customHeight="1" x14ac:dyDescent="0.25">
      <c r="A89" s="18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21"/>
      <c r="P89" s="21"/>
      <c r="Q89" s="21"/>
    </row>
    <row r="90" spans="1:17" ht="15" customHeight="1" x14ac:dyDescent="0.25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1"/>
      <c r="P90" s="21"/>
      <c r="Q90" s="21"/>
    </row>
    <row r="91" spans="1:17" ht="15" customHeight="1" x14ac:dyDescent="0.25">
      <c r="A91" s="22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1"/>
      <c r="P91" s="21"/>
      <c r="Q91" s="21"/>
    </row>
    <row r="92" spans="1:17" ht="15" customHeight="1" x14ac:dyDescent="0.25">
      <c r="A92" s="22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1"/>
      <c r="P92" s="21"/>
      <c r="Q92" s="21"/>
    </row>
    <row r="93" spans="1:17" ht="15" customHeight="1" x14ac:dyDescent="0.25">
      <c r="A93" s="22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1"/>
      <c r="P93" s="21"/>
      <c r="Q93" s="21"/>
    </row>
    <row r="94" spans="1:17" ht="15" customHeight="1" x14ac:dyDescent="0.25">
      <c r="A94" s="22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1"/>
      <c r="P94" s="21"/>
      <c r="Q94" s="21"/>
    </row>
    <row r="95" spans="1:17" ht="15" customHeight="1" x14ac:dyDescent="0.25">
      <c r="A95" s="22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1"/>
      <c r="P95" s="21"/>
      <c r="Q95" s="21"/>
    </row>
    <row r="96" spans="1:17" ht="15" customHeight="1" x14ac:dyDescent="0.25">
      <c r="A96" s="22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1"/>
      <c r="P96" s="21"/>
      <c r="Q96" s="21"/>
    </row>
    <row r="97" spans="1:17" ht="15" customHeight="1" x14ac:dyDescent="0.25">
      <c r="A97" s="22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1"/>
      <c r="P97" s="21"/>
      <c r="Q97" s="21"/>
    </row>
    <row r="98" spans="1:17" ht="15" customHeight="1" x14ac:dyDescent="0.25">
      <c r="A98" s="22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1"/>
      <c r="P98" s="21"/>
      <c r="Q98" s="21"/>
    </row>
    <row r="99" spans="1:17" ht="15" customHeight="1" x14ac:dyDescent="0.25">
      <c r="A99" s="22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1"/>
      <c r="P99" s="21"/>
      <c r="Q99" s="21"/>
    </row>
    <row r="100" spans="1:17" ht="15" customHeight="1" x14ac:dyDescent="0.25">
      <c r="A100" s="22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1"/>
      <c r="P100" s="21"/>
      <c r="Q100" s="21"/>
    </row>
    <row r="101" spans="1:17" ht="15" customHeight="1" x14ac:dyDescent="0.25">
      <c r="A101" s="22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  <c r="P101" s="21"/>
      <c r="Q101" s="21"/>
    </row>
    <row r="102" spans="1:17" ht="15" customHeight="1" x14ac:dyDescent="0.25">
      <c r="A102" s="22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1"/>
      <c r="P102" s="21"/>
      <c r="Q102" s="21"/>
    </row>
    <row r="103" spans="1:17" ht="15" customHeight="1" x14ac:dyDescent="0.25">
      <c r="A103" s="22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1"/>
      <c r="P103" s="21"/>
      <c r="Q103" s="21"/>
    </row>
    <row r="104" spans="1:17" ht="15" customHeight="1" x14ac:dyDescent="0.25">
      <c r="A104" s="22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1"/>
      <c r="P104" s="21"/>
      <c r="Q104" s="21"/>
    </row>
    <row r="105" spans="1:17" ht="15" customHeight="1" x14ac:dyDescent="0.25">
      <c r="A105" s="22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1"/>
      <c r="P105" s="21"/>
      <c r="Q105" s="21"/>
    </row>
    <row r="106" spans="1:17" ht="15" customHeight="1" x14ac:dyDescent="0.25">
      <c r="A106" s="22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1"/>
      <c r="P106" s="21"/>
      <c r="Q106" s="21"/>
    </row>
    <row r="107" spans="1:17" ht="15" customHeight="1" x14ac:dyDescent="0.25">
      <c r="A107" s="22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1"/>
      <c r="P107" s="21"/>
      <c r="Q107" s="21"/>
    </row>
    <row r="108" spans="1:17" ht="15" customHeight="1" x14ac:dyDescent="0.25">
      <c r="A108" s="22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1"/>
      <c r="P108" s="21"/>
      <c r="Q108" s="21"/>
    </row>
    <row r="109" spans="1:17" ht="15" customHeight="1" x14ac:dyDescent="0.25">
      <c r="A109" s="22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1"/>
      <c r="P109" s="21"/>
      <c r="Q109" s="21"/>
    </row>
    <row r="110" spans="1:17" ht="15" customHeight="1" x14ac:dyDescent="0.25">
      <c r="A110" s="22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1"/>
      <c r="P110" s="21"/>
      <c r="Q110" s="21"/>
    </row>
    <row r="111" spans="1:17" ht="15" customHeight="1" x14ac:dyDescent="0.25">
      <c r="A111" s="22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1"/>
      <c r="P111" s="21"/>
      <c r="Q111" s="21"/>
    </row>
    <row r="112" spans="1:17" ht="15" customHeight="1" x14ac:dyDescent="0.25">
      <c r="A112" s="22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1"/>
      <c r="P112" s="21"/>
      <c r="Q112" s="21"/>
    </row>
    <row r="113" spans="1:17" ht="15" customHeight="1" x14ac:dyDescent="0.25">
      <c r="A113" s="22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1"/>
      <c r="P113" s="21"/>
      <c r="Q113" s="21"/>
    </row>
    <row r="114" spans="1:17" ht="15" customHeight="1" x14ac:dyDescent="0.25">
      <c r="A114" s="22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1"/>
      <c r="P114" s="21"/>
      <c r="Q114" s="21"/>
    </row>
    <row r="115" spans="1:17" ht="15" customHeight="1" x14ac:dyDescent="0.25">
      <c r="A115" s="22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1"/>
      <c r="P115" s="21"/>
      <c r="Q115" s="21"/>
    </row>
    <row r="116" spans="1:17" ht="15" customHeight="1" x14ac:dyDescent="0.25">
      <c r="A116" s="22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1"/>
      <c r="P116" s="21"/>
      <c r="Q116" s="21"/>
    </row>
    <row r="117" spans="1:17" ht="15" customHeight="1" x14ac:dyDescent="0.25">
      <c r="A117" s="22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1"/>
      <c r="P117" s="21"/>
      <c r="Q117" s="21"/>
    </row>
    <row r="118" spans="1:17" ht="15" customHeight="1" x14ac:dyDescent="0.25">
      <c r="A118" s="22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1"/>
      <c r="P118" s="21"/>
      <c r="Q118" s="21"/>
    </row>
    <row r="119" spans="1:17" ht="15" customHeight="1" x14ac:dyDescent="0.25">
      <c r="A119" s="22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1"/>
      <c r="P119" s="21"/>
      <c r="Q119" s="21"/>
    </row>
    <row r="120" spans="1:17" ht="15" customHeight="1" x14ac:dyDescent="0.25">
      <c r="A120" s="22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1"/>
      <c r="P120" s="21"/>
      <c r="Q120" s="21"/>
    </row>
    <row r="121" spans="1:17" ht="15" customHeight="1" x14ac:dyDescent="0.25">
      <c r="A121" s="22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1"/>
      <c r="P121" s="21"/>
      <c r="Q121" s="21"/>
    </row>
    <row r="122" spans="1:17" ht="15" customHeight="1" x14ac:dyDescent="0.25">
      <c r="A122" s="22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1"/>
      <c r="P122" s="21"/>
      <c r="Q122" s="21"/>
    </row>
    <row r="123" spans="1:17" ht="15" customHeight="1" x14ac:dyDescent="0.25">
      <c r="A123" s="22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1"/>
      <c r="P123" s="21"/>
      <c r="Q123" s="21"/>
    </row>
    <row r="124" spans="1:17" ht="15" customHeight="1" x14ac:dyDescent="0.25">
      <c r="A124" s="22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1"/>
      <c r="P124" s="21"/>
      <c r="Q124" s="21"/>
    </row>
    <row r="125" spans="1:17" ht="15" customHeight="1" x14ac:dyDescent="0.25">
      <c r="A125" s="22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1"/>
      <c r="P125" s="21"/>
      <c r="Q125" s="21"/>
    </row>
    <row r="126" spans="1:17" ht="15" customHeight="1" x14ac:dyDescent="0.25">
      <c r="A126" s="22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1"/>
      <c r="P126" s="21"/>
      <c r="Q126" s="21"/>
    </row>
    <row r="127" spans="1:17" ht="15" customHeight="1" x14ac:dyDescent="0.25">
      <c r="A127" s="22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1"/>
      <c r="P127" s="21"/>
      <c r="Q127" s="21"/>
    </row>
    <row r="128" spans="1:17" ht="15" customHeight="1" x14ac:dyDescent="0.25">
      <c r="A128" s="22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1"/>
      <c r="P128" s="21"/>
      <c r="Q128" s="21"/>
    </row>
    <row r="129" spans="1:17" ht="15" customHeight="1" x14ac:dyDescent="0.25">
      <c r="A129" s="22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1"/>
      <c r="P129" s="21"/>
      <c r="Q129" s="21"/>
    </row>
    <row r="130" spans="1:17" ht="15" customHeight="1" x14ac:dyDescent="0.25">
      <c r="A130" s="22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1"/>
      <c r="P130" s="21"/>
      <c r="Q130" s="21"/>
    </row>
    <row r="131" spans="1:17" ht="15" customHeight="1" x14ac:dyDescent="0.25">
      <c r="A131" s="22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1"/>
      <c r="P131" s="21"/>
      <c r="Q131" s="21"/>
    </row>
    <row r="132" spans="1:17" ht="15" customHeight="1" x14ac:dyDescent="0.25">
      <c r="A132" s="22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1"/>
      <c r="P132" s="21"/>
      <c r="Q132" s="21"/>
    </row>
    <row r="133" spans="1:17" ht="15" customHeight="1" x14ac:dyDescent="0.25">
      <c r="A133" s="22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1"/>
      <c r="P133" s="21"/>
      <c r="Q133" s="21"/>
    </row>
    <row r="134" spans="1:17" ht="15" customHeight="1" x14ac:dyDescent="0.25">
      <c r="A134" s="22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1"/>
      <c r="P134" s="21"/>
      <c r="Q134" s="21"/>
    </row>
    <row r="135" spans="1:17" ht="15" customHeight="1" x14ac:dyDescent="0.25">
      <c r="A135" s="22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1"/>
      <c r="P135" s="21"/>
      <c r="Q135" s="21"/>
    </row>
    <row r="136" spans="1:17" ht="15" customHeight="1" x14ac:dyDescent="0.25">
      <c r="A136" s="22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1"/>
      <c r="P136" s="21"/>
      <c r="Q136" s="21"/>
    </row>
    <row r="137" spans="1:17" ht="15" customHeight="1" x14ac:dyDescent="0.25">
      <c r="A137" s="22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1"/>
      <c r="P137" s="21"/>
      <c r="Q137" s="21"/>
    </row>
    <row r="138" spans="1:17" ht="15" customHeight="1" x14ac:dyDescent="0.25">
      <c r="A138" s="22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1"/>
      <c r="P138" s="21"/>
      <c r="Q138" s="21"/>
    </row>
    <row r="139" spans="1:17" ht="15" customHeight="1" x14ac:dyDescent="0.25">
      <c r="A139" s="22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1"/>
      <c r="P139" s="21"/>
      <c r="Q139" s="21"/>
    </row>
    <row r="140" spans="1:17" ht="15" customHeight="1" x14ac:dyDescent="0.25">
      <c r="A140" s="22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1"/>
      <c r="P140" s="21"/>
      <c r="Q140" s="21"/>
    </row>
    <row r="141" spans="1:17" ht="15" customHeight="1" x14ac:dyDescent="0.25">
      <c r="A141" s="22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1"/>
      <c r="P141" s="21"/>
      <c r="Q141" s="21"/>
    </row>
    <row r="142" spans="1:17" ht="15" customHeight="1" x14ac:dyDescent="0.25">
      <c r="A142" s="22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1"/>
      <c r="P142" s="21"/>
      <c r="Q142" s="21"/>
    </row>
    <row r="143" spans="1:17" ht="15" customHeight="1" x14ac:dyDescent="0.25">
      <c r="A143" s="22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1"/>
      <c r="P143" s="21"/>
      <c r="Q143" s="21"/>
    </row>
    <row r="144" spans="1:17" ht="15" customHeight="1" x14ac:dyDescent="0.25">
      <c r="A144" s="22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1"/>
      <c r="P144" s="21"/>
      <c r="Q144" s="21"/>
    </row>
    <row r="145" spans="1:17" ht="15" customHeight="1" x14ac:dyDescent="0.25">
      <c r="A145" s="22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P145" s="21"/>
      <c r="Q145" s="21"/>
    </row>
    <row r="146" spans="1:17" ht="15" customHeight="1" x14ac:dyDescent="0.25">
      <c r="A146" s="22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1"/>
      <c r="P146" s="21"/>
      <c r="Q146" s="21"/>
    </row>
    <row r="147" spans="1:17" ht="15" customHeight="1" x14ac:dyDescent="0.25">
      <c r="A147" s="22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1"/>
      <c r="P147" s="21"/>
      <c r="Q147" s="21"/>
    </row>
    <row r="148" spans="1:17" ht="15" customHeight="1" x14ac:dyDescent="0.25">
      <c r="A148" s="22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1"/>
      <c r="P148" s="21"/>
      <c r="Q148" s="21"/>
    </row>
    <row r="149" spans="1:17" ht="15" customHeight="1" x14ac:dyDescent="0.25">
      <c r="A149" s="22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1"/>
      <c r="P149" s="21"/>
      <c r="Q149" s="21"/>
    </row>
    <row r="150" spans="1:17" ht="15" customHeight="1" x14ac:dyDescent="0.25">
      <c r="A150" s="22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1"/>
      <c r="P150" s="21"/>
      <c r="Q150" s="21"/>
    </row>
    <row r="151" spans="1:17" ht="15" customHeight="1" x14ac:dyDescent="0.25">
      <c r="A151" s="22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1"/>
      <c r="P151" s="21"/>
      <c r="Q151" s="21"/>
    </row>
    <row r="152" spans="1:17" ht="15" customHeight="1" x14ac:dyDescent="0.25">
      <c r="A152" s="22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1"/>
      <c r="P152" s="21"/>
      <c r="Q152" s="21"/>
    </row>
    <row r="153" spans="1:17" ht="15" customHeight="1" x14ac:dyDescent="0.25">
      <c r="A153" s="22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1"/>
      <c r="P153" s="21"/>
      <c r="Q153" s="21"/>
    </row>
    <row r="154" spans="1:17" ht="15" customHeight="1" x14ac:dyDescent="0.25">
      <c r="A154" s="22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1"/>
      <c r="P154" s="21"/>
      <c r="Q154" s="21"/>
    </row>
    <row r="155" spans="1:17" ht="15" customHeight="1" x14ac:dyDescent="0.25">
      <c r="A155" s="22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1"/>
      <c r="P155" s="21"/>
      <c r="Q155" s="21"/>
    </row>
    <row r="156" spans="1:17" ht="15" customHeight="1" x14ac:dyDescent="0.25">
      <c r="A156" s="22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1"/>
      <c r="P156" s="21"/>
      <c r="Q156" s="21"/>
    </row>
    <row r="157" spans="1:17" ht="15" customHeight="1" x14ac:dyDescent="0.25">
      <c r="A157" s="22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1"/>
      <c r="P157" s="21"/>
      <c r="Q157" s="21"/>
    </row>
    <row r="158" spans="1:17" ht="15" customHeight="1" x14ac:dyDescent="0.25">
      <c r="A158" s="22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1"/>
      <c r="P158" s="21"/>
      <c r="Q158" s="21"/>
    </row>
    <row r="159" spans="1:17" ht="15" customHeight="1" x14ac:dyDescent="0.25">
      <c r="A159" s="22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1"/>
      <c r="P159" s="21"/>
      <c r="Q159" s="21"/>
    </row>
    <row r="160" spans="1:17" ht="15" customHeight="1" x14ac:dyDescent="0.25">
      <c r="A160" s="22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1"/>
      <c r="P160" s="21"/>
      <c r="Q160" s="21"/>
    </row>
    <row r="161" spans="1:17" ht="15" customHeight="1" x14ac:dyDescent="0.25">
      <c r="A161" s="22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1"/>
      <c r="P161" s="21"/>
      <c r="Q161" s="21"/>
    </row>
    <row r="162" spans="1:17" ht="15" customHeight="1" x14ac:dyDescent="0.25">
      <c r="A162" s="22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1"/>
      <c r="P162" s="21"/>
      <c r="Q162" s="21"/>
    </row>
    <row r="163" spans="1:17" ht="15" customHeight="1" x14ac:dyDescent="0.25">
      <c r="A163" s="22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1"/>
      <c r="P163" s="21"/>
      <c r="Q163" s="21"/>
    </row>
    <row r="164" spans="1:17" ht="15" customHeight="1" x14ac:dyDescent="0.25">
      <c r="A164" s="22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1"/>
      <c r="P164" s="21"/>
      <c r="Q164" s="21"/>
    </row>
    <row r="165" spans="1:17" ht="15" customHeight="1" x14ac:dyDescent="0.25">
      <c r="A165" s="22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1"/>
      <c r="P165" s="21"/>
      <c r="Q165" s="21"/>
    </row>
    <row r="166" spans="1:17" ht="15" customHeight="1" x14ac:dyDescent="0.25">
      <c r="A166" s="22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1"/>
      <c r="P166" s="21"/>
      <c r="Q166" s="21"/>
    </row>
    <row r="167" spans="1:17" ht="15" customHeight="1" x14ac:dyDescent="0.25">
      <c r="A167" s="22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1"/>
      <c r="P167" s="21"/>
      <c r="Q167" s="21"/>
    </row>
    <row r="168" spans="1:17" ht="15" customHeight="1" x14ac:dyDescent="0.25">
      <c r="A168" s="22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1"/>
      <c r="P168" s="21"/>
      <c r="Q168" s="21"/>
    </row>
    <row r="169" spans="1:17" ht="15" customHeight="1" x14ac:dyDescent="0.25">
      <c r="A169" s="22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1"/>
      <c r="P169" s="21"/>
      <c r="Q169" s="21"/>
    </row>
    <row r="170" spans="1:17" ht="15" customHeight="1" x14ac:dyDescent="0.25">
      <c r="A170" s="22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1"/>
      <c r="P170" s="21"/>
      <c r="Q170" s="21"/>
    </row>
    <row r="171" spans="1:17" ht="15" customHeight="1" x14ac:dyDescent="0.25">
      <c r="A171" s="22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1"/>
      <c r="P171" s="21"/>
      <c r="Q171" s="21"/>
    </row>
    <row r="172" spans="1:17" ht="15" customHeight="1" x14ac:dyDescent="0.25">
      <c r="A172" s="22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1"/>
      <c r="P172" s="21"/>
      <c r="Q172" s="21"/>
    </row>
    <row r="173" spans="1:17" ht="15" customHeight="1" x14ac:dyDescent="0.25">
      <c r="A173" s="22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1"/>
      <c r="P173" s="21"/>
      <c r="Q173" s="21"/>
    </row>
    <row r="174" spans="1:17" ht="15" customHeight="1" x14ac:dyDescent="0.25">
      <c r="A174" s="22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1"/>
      <c r="P174" s="21"/>
      <c r="Q174" s="21"/>
    </row>
    <row r="175" spans="1:17" ht="15" customHeight="1" x14ac:dyDescent="0.25">
      <c r="A175" s="22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1"/>
      <c r="P175" s="21"/>
      <c r="Q175" s="21"/>
    </row>
    <row r="176" spans="1:17" ht="15" customHeight="1" x14ac:dyDescent="0.25">
      <c r="A176" s="22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1"/>
      <c r="P176" s="21"/>
      <c r="Q176" s="21"/>
    </row>
    <row r="177" spans="1:17" ht="15" customHeight="1" x14ac:dyDescent="0.25">
      <c r="A177" s="22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1"/>
      <c r="P177" s="21"/>
      <c r="Q177" s="21"/>
    </row>
    <row r="178" spans="1:17" ht="15" customHeight="1" x14ac:dyDescent="0.25">
      <c r="A178" s="22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1"/>
      <c r="P178" s="21"/>
      <c r="Q178" s="21"/>
    </row>
    <row r="179" spans="1:17" ht="15" customHeight="1" x14ac:dyDescent="0.25">
      <c r="A179" s="22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1"/>
      <c r="P179" s="21"/>
      <c r="Q179" s="21"/>
    </row>
    <row r="180" spans="1:17" ht="15" customHeight="1" x14ac:dyDescent="0.25">
      <c r="A180" s="22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1"/>
      <c r="P180" s="21"/>
      <c r="Q180" s="21"/>
    </row>
    <row r="181" spans="1:17" ht="15" customHeight="1" x14ac:dyDescent="0.25">
      <c r="A181" s="22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1"/>
      <c r="P181" s="21"/>
      <c r="Q181" s="21"/>
    </row>
    <row r="182" spans="1:17" ht="15" customHeight="1" x14ac:dyDescent="0.25">
      <c r="A182" s="22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1"/>
      <c r="P182" s="21"/>
      <c r="Q182" s="21"/>
    </row>
    <row r="183" spans="1:17" ht="15" customHeight="1" x14ac:dyDescent="0.25">
      <c r="A183" s="22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1"/>
      <c r="P183" s="21"/>
      <c r="Q183" s="21"/>
    </row>
    <row r="184" spans="1:17" ht="15" customHeight="1" x14ac:dyDescent="0.25">
      <c r="A184" s="22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1"/>
      <c r="P184" s="21"/>
      <c r="Q184" s="21"/>
    </row>
    <row r="185" spans="1:17" ht="15" customHeight="1" x14ac:dyDescent="0.25">
      <c r="A185" s="22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1"/>
      <c r="P185" s="21"/>
      <c r="Q185" s="21"/>
    </row>
    <row r="186" spans="1:17" ht="15" customHeight="1" x14ac:dyDescent="0.25">
      <c r="A186" s="22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1"/>
      <c r="P186" s="21"/>
      <c r="Q186" s="21"/>
    </row>
    <row r="187" spans="1:17" ht="15" customHeight="1" x14ac:dyDescent="0.25">
      <c r="A187" s="22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1"/>
      <c r="P187" s="21"/>
      <c r="Q187" s="21"/>
    </row>
    <row r="188" spans="1:17" ht="15" customHeight="1" x14ac:dyDescent="0.25">
      <c r="A188" s="22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1"/>
      <c r="P188" s="21"/>
      <c r="Q188" s="21"/>
    </row>
    <row r="189" spans="1:17" ht="15" customHeight="1" x14ac:dyDescent="0.25">
      <c r="A189" s="22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1"/>
      <c r="P189" s="21"/>
      <c r="Q189" s="21"/>
    </row>
    <row r="190" spans="1:17" ht="15" customHeight="1" x14ac:dyDescent="0.25">
      <c r="A190" s="22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1"/>
      <c r="P190" s="21"/>
      <c r="Q190" s="21"/>
    </row>
    <row r="191" spans="1:17" ht="15" customHeight="1" x14ac:dyDescent="0.25">
      <c r="A191" s="22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1"/>
      <c r="P191" s="21"/>
      <c r="Q191" s="21"/>
    </row>
    <row r="192" spans="1:17" ht="15" customHeight="1" x14ac:dyDescent="0.25">
      <c r="A192" s="22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1"/>
      <c r="P192" s="21"/>
      <c r="Q192" s="21"/>
    </row>
    <row r="193" spans="1:17" ht="15" customHeight="1" x14ac:dyDescent="0.25">
      <c r="A193" s="22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1"/>
      <c r="P193" s="21"/>
      <c r="Q193" s="21"/>
    </row>
    <row r="194" spans="1:17" ht="15" customHeight="1" x14ac:dyDescent="0.25">
      <c r="A194" s="22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1"/>
      <c r="P194" s="21"/>
      <c r="Q194" s="21"/>
    </row>
    <row r="195" spans="1:17" ht="15" customHeight="1" x14ac:dyDescent="0.25">
      <c r="A195" s="22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1"/>
      <c r="P195" s="21"/>
      <c r="Q195" s="21"/>
    </row>
    <row r="196" spans="1:17" ht="15" customHeight="1" x14ac:dyDescent="0.25">
      <c r="A196" s="22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1"/>
      <c r="P196" s="21"/>
      <c r="Q196" s="21"/>
    </row>
    <row r="197" spans="1:17" ht="15" customHeight="1" x14ac:dyDescent="0.25">
      <c r="A197" s="22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1"/>
      <c r="P197" s="21"/>
      <c r="Q197" s="21"/>
    </row>
    <row r="198" spans="1:17" ht="15" customHeight="1" x14ac:dyDescent="0.25">
      <c r="A198" s="22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1"/>
      <c r="P198" s="21"/>
      <c r="Q198" s="21"/>
    </row>
    <row r="199" spans="1:17" ht="15" customHeight="1" x14ac:dyDescent="0.25">
      <c r="A199" s="22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1"/>
      <c r="P199" s="21"/>
      <c r="Q199" s="21"/>
    </row>
    <row r="200" spans="1:17" ht="15" customHeight="1" x14ac:dyDescent="0.25">
      <c r="A200" s="22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1"/>
      <c r="P200" s="21"/>
      <c r="Q200" s="21"/>
    </row>
    <row r="201" spans="1:17" ht="15" customHeight="1" x14ac:dyDescent="0.25">
      <c r="A201" s="22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1"/>
      <c r="P201" s="21"/>
      <c r="Q201" s="21"/>
    </row>
    <row r="202" spans="1:17" ht="15" customHeight="1" x14ac:dyDescent="0.25">
      <c r="A202" s="22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1"/>
      <c r="P202" s="21"/>
      <c r="Q202" s="21"/>
    </row>
    <row r="203" spans="1:17" ht="15" customHeight="1" x14ac:dyDescent="0.25">
      <c r="A203" s="22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1"/>
      <c r="P203" s="21"/>
      <c r="Q203" s="21"/>
    </row>
    <row r="204" spans="1:17" ht="15" customHeight="1" x14ac:dyDescent="0.25">
      <c r="A204" s="22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1"/>
      <c r="P204" s="21"/>
      <c r="Q204" s="21"/>
    </row>
    <row r="205" spans="1:17" ht="15" customHeight="1" x14ac:dyDescent="0.25">
      <c r="A205" s="22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1"/>
      <c r="P205" s="21"/>
      <c r="Q205" s="21"/>
    </row>
    <row r="206" spans="1:17" ht="15" customHeight="1" x14ac:dyDescent="0.25">
      <c r="A206" s="22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1"/>
      <c r="P206" s="21"/>
      <c r="Q206" s="21"/>
    </row>
    <row r="207" spans="1:17" ht="15" customHeight="1" x14ac:dyDescent="0.25">
      <c r="A207" s="22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1"/>
      <c r="P207" s="21"/>
      <c r="Q207" s="21"/>
    </row>
    <row r="208" spans="1:17" ht="15" customHeight="1" x14ac:dyDescent="0.25">
      <c r="A208" s="22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1"/>
      <c r="P208" s="21"/>
      <c r="Q208" s="21"/>
    </row>
    <row r="209" spans="1:17" ht="15" customHeight="1" x14ac:dyDescent="0.25">
      <c r="A209" s="22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1"/>
      <c r="P209" s="21"/>
      <c r="Q209" s="21"/>
    </row>
    <row r="210" spans="1:17" ht="15" customHeight="1" x14ac:dyDescent="0.25">
      <c r="A210" s="22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1"/>
      <c r="P210" s="21"/>
      <c r="Q210" s="21"/>
    </row>
    <row r="211" spans="1:17" ht="15" customHeight="1" x14ac:dyDescent="0.25">
      <c r="A211" s="22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1"/>
      <c r="P211" s="21"/>
      <c r="Q211" s="21"/>
    </row>
    <row r="212" spans="1:17" ht="15" customHeight="1" x14ac:dyDescent="0.25">
      <c r="A212" s="22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1"/>
      <c r="P212" s="21"/>
      <c r="Q212" s="21"/>
    </row>
    <row r="213" spans="1:17" ht="15" customHeight="1" x14ac:dyDescent="0.25">
      <c r="A213" s="3"/>
    </row>
    <row r="214" spans="1:17" ht="15" customHeight="1" x14ac:dyDescent="0.25">
      <c r="A214" s="3"/>
    </row>
    <row r="215" spans="1:17" ht="15" customHeight="1" x14ac:dyDescent="0.25">
      <c r="A215" s="3"/>
    </row>
    <row r="216" spans="1:17" ht="15" customHeight="1" x14ac:dyDescent="0.25">
      <c r="A216" s="3"/>
    </row>
    <row r="217" spans="1:17" ht="15" customHeight="1" x14ac:dyDescent="0.25">
      <c r="A217" s="3"/>
    </row>
    <row r="218" spans="1:17" ht="15" customHeight="1" x14ac:dyDescent="0.25">
      <c r="A218" s="3"/>
    </row>
    <row r="219" spans="1:17" ht="15" customHeight="1" x14ac:dyDescent="0.25">
      <c r="A219" s="3"/>
    </row>
    <row r="220" spans="1:17" ht="15" customHeight="1" x14ac:dyDescent="0.25">
      <c r="A220" s="3"/>
    </row>
  </sheetData>
  <mergeCells count="17">
    <mergeCell ref="A74:Q74"/>
    <mergeCell ref="A18:Q18"/>
    <mergeCell ref="A26:Q26"/>
    <mergeCell ref="A34:Q34"/>
    <mergeCell ref="A42:Q42"/>
    <mergeCell ref="A50:Q50"/>
    <mergeCell ref="B3:D3"/>
    <mergeCell ref="E3:K3"/>
    <mergeCell ref="L3:Q3"/>
    <mergeCell ref="A58:Q58"/>
    <mergeCell ref="A66:Q66"/>
    <mergeCell ref="B15:D15"/>
    <mergeCell ref="E15:K15"/>
    <mergeCell ref="L15:Q15"/>
    <mergeCell ref="E13:K13"/>
    <mergeCell ref="L13:Q13"/>
    <mergeCell ref="B13:D1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F95A-752A-4729-A67A-A8D3BB2A058D}">
  <dimension ref="A1:K17"/>
  <sheetViews>
    <sheetView workbookViewId="0">
      <selection activeCell="G8" sqref="G8"/>
    </sheetView>
  </sheetViews>
  <sheetFormatPr defaultRowHeight="15" x14ac:dyDescent="0.25"/>
  <cols>
    <col min="1" max="1" width="15.5703125" customWidth="1"/>
    <col min="2" max="2" width="13" style="1" customWidth="1"/>
    <col min="3" max="3" width="12.5703125" customWidth="1"/>
    <col min="4" max="4" width="10" customWidth="1"/>
    <col min="5" max="5" width="14.140625" customWidth="1"/>
    <col min="6" max="11" width="8.5703125" customWidth="1"/>
  </cols>
  <sheetData>
    <row r="1" spans="1:11" x14ac:dyDescent="0.25">
      <c r="A1" s="5" t="s">
        <v>5</v>
      </c>
      <c r="B1" s="7" t="s">
        <v>19</v>
      </c>
      <c r="C1" s="2" t="s">
        <v>20</v>
      </c>
      <c r="D1" s="7" t="s">
        <v>21</v>
      </c>
      <c r="E1" s="2" t="s">
        <v>22</v>
      </c>
      <c r="F1" s="13">
        <v>43923</v>
      </c>
      <c r="G1" s="12">
        <v>43953</v>
      </c>
      <c r="H1" s="13">
        <v>43984</v>
      </c>
      <c r="I1" s="12">
        <v>44014</v>
      </c>
      <c r="J1" s="13">
        <v>44045</v>
      </c>
      <c r="K1" s="12">
        <v>44076</v>
      </c>
    </row>
    <row r="2" spans="1:11" x14ac:dyDescent="0.25">
      <c r="A2" s="6" t="s">
        <v>4</v>
      </c>
      <c r="B2" s="7"/>
      <c r="C2" s="8"/>
      <c r="D2" s="9"/>
      <c r="E2" s="8"/>
      <c r="F2" s="9"/>
      <c r="G2" s="8"/>
      <c r="H2" s="9"/>
      <c r="I2" s="8"/>
      <c r="J2" s="9"/>
      <c r="K2" s="8"/>
    </row>
    <row r="3" spans="1:11" x14ac:dyDescent="0.25">
      <c r="A3" s="9" t="s">
        <v>18</v>
      </c>
      <c r="B3" s="7"/>
      <c r="C3" s="7"/>
      <c r="D3" s="7">
        <f t="shared" ref="D3:D17" si="0">SUM(F3:K3)</f>
        <v>0</v>
      </c>
      <c r="E3" s="7">
        <f t="shared" ref="E3:E17" si="1">C3-D3</f>
        <v>0</v>
      </c>
      <c r="F3" s="7"/>
      <c r="G3" s="7"/>
      <c r="H3" s="7"/>
      <c r="I3" s="7"/>
      <c r="J3" s="7"/>
      <c r="K3" s="7"/>
    </row>
    <row r="4" spans="1:11" x14ac:dyDescent="0.25">
      <c r="A4" s="10" t="s">
        <v>1</v>
      </c>
      <c r="B4" s="11"/>
      <c r="C4" s="11"/>
      <c r="D4" s="11">
        <f t="shared" si="0"/>
        <v>0</v>
      </c>
      <c r="E4" s="11">
        <f t="shared" si="1"/>
        <v>0</v>
      </c>
      <c r="F4" s="11"/>
      <c r="G4" s="11"/>
      <c r="H4" s="11"/>
      <c r="I4" s="11"/>
      <c r="J4" s="11"/>
      <c r="K4" s="11"/>
    </row>
    <row r="5" spans="1:11" x14ac:dyDescent="0.25">
      <c r="A5" s="9" t="s">
        <v>2</v>
      </c>
      <c r="B5" s="7"/>
      <c r="C5" s="7"/>
      <c r="D5" s="7">
        <f t="shared" si="0"/>
        <v>0</v>
      </c>
      <c r="E5" s="7">
        <f t="shared" si="1"/>
        <v>0</v>
      </c>
      <c r="F5" s="7"/>
      <c r="G5" s="7"/>
      <c r="H5" s="7"/>
      <c r="I5" s="7"/>
      <c r="J5" s="7"/>
      <c r="K5" s="7"/>
    </row>
    <row r="6" spans="1:11" x14ac:dyDescent="0.25">
      <c r="A6" s="8" t="s">
        <v>6</v>
      </c>
      <c r="B6" s="2">
        <v>130</v>
      </c>
      <c r="C6" s="2"/>
      <c r="D6" s="2">
        <f t="shared" si="0"/>
        <v>0</v>
      </c>
      <c r="E6" s="2">
        <f t="shared" si="1"/>
        <v>0</v>
      </c>
      <c r="F6" s="2"/>
      <c r="G6" s="2"/>
      <c r="H6" s="2"/>
      <c r="I6" s="2"/>
      <c r="J6" s="2"/>
      <c r="K6" s="2"/>
    </row>
    <row r="7" spans="1:11" x14ac:dyDescent="0.25">
      <c r="A7" s="9" t="s">
        <v>7</v>
      </c>
      <c r="B7" s="7">
        <v>150</v>
      </c>
      <c r="C7" s="7"/>
      <c r="D7" s="7">
        <f t="shared" si="0"/>
        <v>0</v>
      </c>
      <c r="E7" s="7">
        <f t="shared" si="1"/>
        <v>0</v>
      </c>
      <c r="F7" s="7"/>
      <c r="G7" s="7"/>
      <c r="H7" s="7"/>
      <c r="I7" s="7"/>
      <c r="J7" s="7"/>
      <c r="K7" s="7"/>
    </row>
    <row r="8" spans="1:11" x14ac:dyDescent="0.25">
      <c r="A8" s="8" t="s">
        <v>8</v>
      </c>
      <c r="B8" s="2">
        <v>120</v>
      </c>
      <c r="C8" s="2"/>
      <c r="D8" s="2">
        <f t="shared" si="0"/>
        <v>0</v>
      </c>
      <c r="E8" s="2">
        <f t="shared" si="1"/>
        <v>0</v>
      </c>
      <c r="F8" s="2"/>
      <c r="G8" s="2"/>
      <c r="H8" s="2"/>
      <c r="I8" s="2"/>
      <c r="J8" s="2"/>
      <c r="K8" s="2"/>
    </row>
    <row r="9" spans="1:11" x14ac:dyDescent="0.25">
      <c r="A9" s="9" t="s">
        <v>9</v>
      </c>
      <c r="B9" s="7">
        <v>120</v>
      </c>
      <c r="C9" s="7"/>
      <c r="D9" s="7">
        <f t="shared" si="0"/>
        <v>0</v>
      </c>
      <c r="E9" s="7">
        <f t="shared" si="1"/>
        <v>0</v>
      </c>
      <c r="F9" s="7"/>
      <c r="G9" s="7"/>
      <c r="H9" s="7"/>
      <c r="I9" s="7"/>
      <c r="J9" s="7"/>
      <c r="K9" s="7"/>
    </row>
    <row r="10" spans="1:11" x14ac:dyDescent="0.25">
      <c r="A10" s="8" t="s">
        <v>10</v>
      </c>
      <c r="B10" s="2">
        <v>80</v>
      </c>
      <c r="C10" s="2"/>
      <c r="D10" s="2">
        <f t="shared" si="0"/>
        <v>0</v>
      </c>
      <c r="E10" s="2">
        <f t="shared" si="1"/>
        <v>0</v>
      </c>
      <c r="F10" s="2"/>
      <c r="G10" s="2"/>
      <c r="H10" s="2"/>
      <c r="I10" s="2"/>
      <c r="J10" s="2"/>
      <c r="K10" s="2"/>
    </row>
    <row r="11" spans="1:11" x14ac:dyDescent="0.25">
      <c r="A11" s="9" t="s">
        <v>11</v>
      </c>
      <c r="B11" s="7">
        <v>100</v>
      </c>
      <c r="C11" s="7"/>
      <c r="D11" s="7">
        <f t="shared" si="0"/>
        <v>0</v>
      </c>
      <c r="E11" s="7">
        <f t="shared" si="1"/>
        <v>0</v>
      </c>
      <c r="F11" s="7"/>
      <c r="G11" s="7"/>
      <c r="H11" s="7"/>
      <c r="I11" s="7"/>
      <c r="J11" s="7"/>
      <c r="K11" s="7"/>
    </row>
    <row r="12" spans="1:11" x14ac:dyDescent="0.25">
      <c r="A12" s="8" t="s">
        <v>12</v>
      </c>
      <c r="B12" s="2">
        <v>50</v>
      </c>
      <c r="C12" s="2"/>
      <c r="D12" s="2">
        <f t="shared" si="0"/>
        <v>0</v>
      </c>
      <c r="E12" s="2">
        <f t="shared" si="1"/>
        <v>0</v>
      </c>
      <c r="F12" s="2"/>
      <c r="G12" s="2"/>
      <c r="H12" s="2"/>
      <c r="I12" s="2"/>
      <c r="J12" s="2"/>
      <c r="K12" s="2"/>
    </row>
    <row r="13" spans="1:11" x14ac:dyDescent="0.25">
      <c r="A13" s="9" t="s">
        <v>13</v>
      </c>
      <c r="B13" s="7">
        <v>100</v>
      </c>
      <c r="C13" s="7"/>
      <c r="D13" s="7">
        <f t="shared" si="0"/>
        <v>0</v>
      </c>
      <c r="E13" s="7">
        <f t="shared" si="1"/>
        <v>0</v>
      </c>
      <c r="F13" s="7"/>
      <c r="G13" s="7"/>
      <c r="H13" s="7"/>
      <c r="I13" s="7"/>
      <c r="J13" s="7"/>
      <c r="K13" s="7"/>
    </row>
    <row r="14" spans="1:11" x14ac:dyDescent="0.25">
      <c r="A14" s="8" t="s">
        <v>14</v>
      </c>
      <c r="B14" s="2">
        <v>20</v>
      </c>
      <c r="C14" s="2"/>
      <c r="D14" s="2">
        <f t="shared" si="0"/>
        <v>0</v>
      </c>
      <c r="E14" s="2">
        <f t="shared" si="1"/>
        <v>0</v>
      </c>
      <c r="F14" s="2"/>
      <c r="G14" s="2"/>
      <c r="H14" s="2"/>
      <c r="I14" s="2"/>
      <c r="J14" s="2"/>
      <c r="K14" s="2"/>
    </row>
    <row r="15" spans="1:11" x14ac:dyDescent="0.25">
      <c r="A15" s="9" t="s">
        <v>15</v>
      </c>
      <c r="B15" s="7">
        <v>80</v>
      </c>
      <c r="C15" s="7"/>
      <c r="D15" s="7">
        <f t="shared" si="0"/>
        <v>0</v>
      </c>
      <c r="E15" s="7">
        <f t="shared" si="1"/>
        <v>0</v>
      </c>
      <c r="F15" s="7"/>
      <c r="G15" s="7"/>
      <c r="H15" s="7"/>
      <c r="I15" s="7"/>
      <c r="J15" s="7"/>
      <c r="K15" s="7"/>
    </row>
    <row r="16" spans="1:11" x14ac:dyDescent="0.25">
      <c r="A16" s="8" t="s">
        <v>16</v>
      </c>
      <c r="B16" s="2">
        <v>80</v>
      </c>
      <c r="C16" s="2"/>
      <c r="D16" s="2">
        <f t="shared" si="0"/>
        <v>0</v>
      </c>
      <c r="E16" s="2">
        <f t="shared" si="1"/>
        <v>0</v>
      </c>
      <c r="F16" s="2"/>
      <c r="G16" s="2"/>
      <c r="H16" s="2"/>
      <c r="I16" s="2"/>
      <c r="J16" s="2"/>
      <c r="K16" s="2"/>
    </row>
    <row r="17" spans="1:11" x14ac:dyDescent="0.25">
      <c r="A17" s="9" t="s">
        <v>17</v>
      </c>
      <c r="B17" s="7">
        <v>50</v>
      </c>
      <c r="C17" s="7"/>
      <c r="D17" s="7">
        <f t="shared" si="0"/>
        <v>0</v>
      </c>
      <c r="E17" s="7">
        <f t="shared" si="1"/>
        <v>0</v>
      </c>
      <c r="F17" s="7"/>
      <c r="G17" s="7"/>
      <c r="H17" s="7"/>
      <c r="I17" s="7"/>
      <c r="J17" s="7"/>
      <c r="K17" s="7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04.2020 - 09.2020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Khutsianidze</dc:creator>
  <cp:lastModifiedBy>Heinrich Duffner</cp:lastModifiedBy>
  <cp:lastPrinted>2020-10-09T08:15:50Z</cp:lastPrinted>
  <dcterms:created xsi:type="dcterms:W3CDTF">2015-06-05T18:17:20Z</dcterms:created>
  <dcterms:modified xsi:type="dcterms:W3CDTF">2020-10-09T08:16:26Z</dcterms:modified>
</cp:coreProperties>
</file>